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2. PROJEKTI, ARHIV\1. JAMOVA\C-L objekt\06 Menjava oken\02 Tehnična dokumentacija\04 Priprava LUZ\"/>
    </mc:Choice>
  </mc:AlternateContent>
  <bookViews>
    <workbookView xWindow="0" yWindow="0" windowWidth="28800" windowHeight="12735"/>
  </bookViews>
  <sheets>
    <sheet name="Rekapitulacija" sheetId="2" r:id="rId1"/>
    <sheet name="Ponudbeni predračun" sheetId="1" r:id="rId2"/>
  </sheets>
  <definedNames>
    <definedName name="_xlnm.Print_Area" localSheetId="1">'Ponudbeni predračun'!$A$1:$G$394</definedName>
  </definedNames>
  <calcPr calcId="152511"/>
</workbook>
</file>

<file path=xl/calcChain.xml><?xml version="1.0" encoding="utf-8"?>
<calcChain xmlns="http://schemas.openxmlformats.org/spreadsheetml/2006/main">
  <c r="F71" i="1" l="1"/>
  <c r="F76" i="1" l="1"/>
  <c r="F75" i="1"/>
  <c r="F266" i="1" l="1"/>
  <c r="F267" i="1"/>
  <c r="F128" i="1" l="1"/>
  <c r="F127" i="1"/>
  <c r="F126" i="1"/>
  <c r="F125" i="1"/>
  <c r="F124" i="1"/>
  <c r="F123" i="1"/>
  <c r="F122" i="1"/>
  <c r="F121" i="1"/>
  <c r="F241" i="1"/>
  <c r="F240" i="1"/>
  <c r="F237" i="1"/>
  <c r="F52" i="1"/>
  <c r="F234" i="1"/>
  <c r="F192" i="1"/>
  <c r="F191" i="1"/>
  <c r="F51" i="1" l="1"/>
  <c r="F50" i="1"/>
  <c r="F227" i="1" l="1"/>
  <c r="F262" i="1" l="1"/>
  <c r="F259" i="1"/>
  <c r="F256" i="1"/>
  <c r="F255" i="1"/>
  <c r="F215" i="1"/>
  <c r="F214" i="1"/>
  <c r="F349" i="1"/>
  <c r="F350" i="1"/>
  <c r="F351" i="1"/>
  <c r="F343" i="1"/>
  <c r="F344" i="1"/>
  <c r="F345" i="1"/>
  <c r="F335" i="1"/>
  <c r="F336" i="1"/>
  <c r="F337" i="1"/>
  <c r="F338" i="1"/>
  <c r="F339" i="1"/>
  <c r="F327" i="1"/>
  <c r="F311" i="1"/>
  <c r="F304" i="1"/>
  <c r="F298" i="1"/>
  <c r="F299" i="1"/>
  <c r="F300" i="1"/>
  <c r="F132" i="1"/>
  <c r="F231" i="1"/>
  <c r="F199" i="1"/>
  <c r="F200" i="1"/>
  <c r="F196" i="1"/>
  <c r="F174" i="1"/>
  <c r="F175" i="1"/>
  <c r="F176" i="1"/>
  <c r="F177" i="1"/>
  <c r="F178" i="1"/>
  <c r="F179" i="1"/>
  <c r="F180" i="1"/>
  <c r="F181" i="1"/>
  <c r="F182" i="1"/>
  <c r="F183" i="1"/>
  <c r="F184" i="1"/>
  <c r="F185" i="1"/>
  <c r="F186" i="1"/>
  <c r="F187" i="1"/>
  <c r="F188" i="1"/>
  <c r="F189" i="1"/>
  <c r="F190" i="1"/>
  <c r="F166" i="1"/>
  <c r="F167" i="1"/>
  <c r="F168" i="1"/>
  <c r="F169" i="1"/>
  <c r="F170" i="1"/>
  <c r="F151" i="1"/>
  <c r="F152" i="1"/>
  <c r="F153" i="1"/>
  <c r="F154" i="1"/>
  <c r="F155" i="1"/>
  <c r="F156" i="1"/>
  <c r="F157" i="1"/>
  <c r="F158" i="1"/>
  <c r="F159" i="1"/>
  <c r="F160" i="1"/>
  <c r="F147" i="1"/>
  <c r="F145" i="1"/>
  <c r="F118" i="1" l="1"/>
  <c r="F104" i="1"/>
  <c r="F108" i="1"/>
  <c r="F109" i="1"/>
  <c r="F110" i="1"/>
  <c r="F111" i="1"/>
  <c r="F112" i="1"/>
  <c r="F113" i="1"/>
  <c r="F114" i="1"/>
  <c r="F115" i="1"/>
  <c r="F116" i="1"/>
  <c r="F117" i="1"/>
  <c r="F102" i="1"/>
  <c r="F161" i="1"/>
  <c r="F162" i="1"/>
  <c r="F103" i="1"/>
  <c r="F82" i="1"/>
  <c r="F66" i="1"/>
  <c r="F67" i="1"/>
  <c r="F68" i="1"/>
  <c r="F69" i="1"/>
  <c r="F70" i="1"/>
  <c r="F72" i="1"/>
  <c r="F73" i="1"/>
  <c r="F74" i="1"/>
  <c r="F77" i="1"/>
  <c r="F78" i="1"/>
  <c r="F79" i="1"/>
  <c r="F80" i="1"/>
  <c r="F81" i="1"/>
  <c r="F64" i="1"/>
  <c r="F62" i="1"/>
  <c r="F60" i="1"/>
  <c r="F45" i="1"/>
  <c r="F39" i="1"/>
  <c r="F382" i="1" l="1"/>
  <c r="F381" i="1"/>
  <c r="F380" i="1"/>
  <c r="F379" i="1"/>
  <c r="F378" i="1"/>
  <c r="F377" i="1"/>
  <c r="F376" i="1"/>
  <c r="F372" i="1"/>
  <c r="F371" i="1"/>
  <c r="F370" i="1"/>
  <c r="F369" i="1"/>
  <c r="F368" i="1"/>
  <c r="F367" i="1"/>
  <c r="F366" i="1"/>
  <c r="F362" i="1"/>
  <c r="F361" i="1"/>
  <c r="F360" i="1"/>
  <c r="F357" i="1"/>
  <c r="F356" i="1"/>
  <c r="F355" i="1"/>
  <c r="F354" i="1"/>
  <c r="F348" i="1"/>
  <c r="F342" i="1"/>
  <c r="F334" i="1"/>
  <c r="F331" i="1"/>
  <c r="F328" i="1"/>
  <c r="F326" i="1"/>
  <c r="F323" i="1"/>
  <c r="F313" i="1"/>
  <c r="F312" i="1"/>
  <c r="F310" i="1"/>
  <c r="F307" i="1"/>
  <c r="F306" i="1"/>
  <c r="F305" i="1"/>
  <c r="F303" i="1"/>
  <c r="F297" i="1"/>
  <c r="F294" i="1"/>
  <c r="F285" i="1"/>
  <c r="F282" i="1"/>
  <c r="F278" i="1"/>
  <c r="F250" i="1"/>
  <c r="F247" i="1"/>
  <c r="F131" i="1"/>
  <c r="F230" i="1"/>
  <c r="F226" i="1"/>
  <c r="F223" i="1"/>
  <c r="F222" i="1"/>
  <c r="F219" i="1"/>
  <c r="F218" i="1"/>
  <c r="F213" i="1"/>
  <c r="F212" i="1"/>
  <c r="F209" i="1"/>
  <c r="F206" i="1"/>
  <c r="F203" i="1"/>
  <c r="F195" i="1"/>
  <c r="F173" i="1"/>
  <c r="F165" i="1"/>
  <c r="F150" i="1"/>
  <c r="F146" i="1"/>
  <c r="F144" i="1"/>
  <c r="F143" i="1"/>
  <c r="F142" i="1"/>
  <c r="F141" i="1"/>
  <c r="F107" i="1"/>
  <c r="F101" i="1"/>
  <c r="F91" i="1"/>
  <c r="F90" i="1"/>
  <c r="F65" i="1"/>
  <c r="F63" i="1"/>
  <c r="F61" i="1"/>
  <c r="F59" i="1"/>
  <c r="F49" i="1"/>
  <c r="F48" i="1"/>
  <c r="F44" i="1"/>
  <c r="F43" i="1"/>
  <c r="F42" i="1"/>
  <c r="F38" i="1"/>
  <c r="F37" i="1"/>
  <c r="F36" i="1"/>
  <c r="F26" i="1"/>
  <c r="F23" i="1"/>
  <c r="F19" i="1"/>
  <c r="F270" i="1" l="1"/>
  <c r="F390" i="1" s="1"/>
  <c r="F384" i="1"/>
  <c r="F391" i="1" s="1"/>
  <c r="I5" i="2"/>
  <c r="I6" i="2" l="1"/>
  <c r="F393" i="1"/>
  <c r="I8" i="2"/>
  <c r="I12" i="2" s="1"/>
  <c r="I9" i="2" l="1"/>
  <c r="I10" i="2" s="1"/>
  <c r="I13" i="2"/>
  <c r="I14" i="2" s="1"/>
  <c r="I16" i="2"/>
  <c r="I17" i="2" s="1"/>
  <c r="I18" i="2" s="1"/>
</calcChain>
</file>

<file path=xl/sharedStrings.xml><?xml version="1.0" encoding="utf-8"?>
<sst xmlns="http://schemas.openxmlformats.org/spreadsheetml/2006/main" count="601" uniqueCount="337">
  <si>
    <t>ZAMENJAVA OBSTOJEČEGA ZUNANJEGA STAVBNEGA POHIŠTVA IN SENČIL NA OBJEKTU C IN D</t>
  </si>
  <si>
    <t>INŠTITUT JOŽEF STEFAN, JAMOVA ULICA 39, 1000 LJUBLJANA</t>
  </si>
  <si>
    <t>SPLOŠNI OPIS ZA ZUNANJE STAVBNO POHIŠTVO:</t>
  </si>
  <si>
    <t>Poleg izpolnjevanja in izvajanja zahtev iz razpisne dokumentacije je dolžan ponudnik izvajalec upoštevati tudi sledeče zahteve naročnika:</t>
  </si>
  <si>
    <t xml:space="preserve">Objekt C: </t>
  </si>
  <si>
    <t xml:space="preserve">1. </t>
  </si>
  <si>
    <t>2.</t>
  </si>
  <si>
    <t>kom</t>
  </si>
  <si>
    <t>3.</t>
  </si>
  <si>
    <t>4.</t>
  </si>
  <si>
    <t>5.</t>
  </si>
  <si>
    <r>
      <t>Izolativnost oken U</t>
    </r>
    <r>
      <rPr>
        <sz val="6"/>
        <color theme="1"/>
        <rFont val="Calibri"/>
        <family val="2"/>
        <charset val="238"/>
        <scheme val="minor"/>
      </rPr>
      <t>W</t>
    </r>
    <r>
      <rPr>
        <sz val="11"/>
        <color theme="1"/>
        <rFont val="Calibri"/>
        <family val="2"/>
        <charset val="238"/>
        <scheme val="minor"/>
      </rPr>
      <t xml:space="preserve"> = 0,9 W/m2/K ali manj. </t>
    </r>
  </si>
  <si>
    <t xml:space="preserve">Toplotna prehodnost stekla Ug = 0,6 W/m2/K ali manj. </t>
  </si>
  <si>
    <t>KGA_Window_IJS_1x1</t>
  </si>
  <si>
    <t>1.1  dimenzije 55 x 55 cm</t>
  </si>
  <si>
    <t>1.2 dimenzije 60 x 62 cm</t>
  </si>
  <si>
    <t>KGA_Window_IJS_1x2</t>
  </si>
  <si>
    <t>2.3  dimenzije 83 x 229 cm</t>
  </si>
  <si>
    <t>2.7 dimenzije 89 x 197 cm</t>
  </si>
  <si>
    <t>KGA_Window_IJS_2x1</t>
  </si>
  <si>
    <t>3.1 dimenzije 197 x 76 cm</t>
  </si>
  <si>
    <t>3.3 dimenzije 199 x 118 cm</t>
  </si>
  <si>
    <t>KGA_Window_IJS_2x2</t>
  </si>
  <si>
    <t>4.14 dimenzije 200 x 196 cm</t>
  </si>
  <si>
    <t>4.18 dimenzije 209 x 213 cm</t>
  </si>
  <si>
    <t>4.19 dimenzije 209 x 257 cm</t>
  </si>
  <si>
    <t>5.1 dimenzije 202 x 283 cm</t>
  </si>
  <si>
    <t>5.2 dimenzije 428 x 354 cm</t>
  </si>
  <si>
    <t>KGA_Window_IJS_3x2</t>
  </si>
  <si>
    <t>Dobava in montaža PVC oken bele ali svetlo sive barve po izboru naročnika. Minimalno število komor v okvirju in krilu 6 ali več visoke statične stabilnosti in toplotne izolativnosti. Zasteklitev iz troslojnega toplotno izolacijskega stekla z nizkoemisijskim nanosom in toplotno izolacijskim distančnikom. Tesnenje med okenskim okvirjem in krilom minimalno  tremi trajno elastičnimi fiksno vpetimi in stikoma varjenimi  tenili. Enoročna manipulacija skritega okovja mora omogočati odpiranje po vertikalni in horizontalni osi skladno po shemah. Okovje protivlomno z večtočkovnim zapiranjem in pollolivo v barvi oken. Okna tipa 2x1, 2x2 in 3x2 imajo med okenskimi okvirji termoizolacijski panel (masko) iz identičnega materiala in karakteristik kot okenski okvir ali krila.</t>
  </si>
  <si>
    <t>7.</t>
  </si>
  <si>
    <t>7.1</t>
  </si>
  <si>
    <t>4.1</t>
  </si>
  <si>
    <t>4.2</t>
  </si>
  <si>
    <t>6.1</t>
  </si>
  <si>
    <t>6.1 dimenzije 230 x 237</t>
  </si>
  <si>
    <t xml:space="preserve">4.22 dimenzije 209 x 210 cm z žaluzijami </t>
  </si>
  <si>
    <t>5.1</t>
  </si>
  <si>
    <t>5.2</t>
  </si>
  <si>
    <t>5.3</t>
  </si>
  <si>
    <t>5.4</t>
  </si>
  <si>
    <t>5.5</t>
  </si>
  <si>
    <t>6.</t>
  </si>
  <si>
    <t>7.2</t>
  </si>
  <si>
    <t>7.3</t>
  </si>
  <si>
    <t>8.</t>
  </si>
  <si>
    <r>
      <t>Izolativnost oken U</t>
    </r>
    <r>
      <rPr>
        <sz val="6"/>
        <color theme="1"/>
        <rFont val="Calibri"/>
        <family val="2"/>
        <charset val="238"/>
        <scheme val="minor"/>
      </rPr>
      <t>W</t>
    </r>
    <r>
      <rPr>
        <sz val="11"/>
        <color theme="1"/>
        <rFont val="Calibri"/>
        <family val="2"/>
        <charset val="238"/>
        <scheme val="minor"/>
      </rPr>
      <t xml:space="preserve"> = 1,0 W/m2/K ali manj. </t>
    </r>
  </si>
  <si>
    <t>1.3 dimenzije 65 x 65 cm</t>
  </si>
  <si>
    <t>1.4 dimenzije 93 x 43 cm</t>
  </si>
  <si>
    <t>1.7 dimenzije 78 x 105 cm</t>
  </si>
  <si>
    <t>2.1 dimenzije 43 x 174 cm</t>
  </si>
  <si>
    <t>2.11 dimenzije 98 x 260 cm</t>
  </si>
  <si>
    <t>2.13 dimenzije 125 x 174 cm</t>
  </si>
  <si>
    <t>4.4</t>
  </si>
  <si>
    <t>6.2</t>
  </si>
  <si>
    <t>KGA_Window_IJS_4x1</t>
  </si>
  <si>
    <t>7.4</t>
  </si>
  <si>
    <t>7.6</t>
  </si>
  <si>
    <t>7.7</t>
  </si>
  <si>
    <t>7.8</t>
  </si>
  <si>
    <t>8.1 dimenzije 440 x 355 cm</t>
  </si>
  <si>
    <t>KGA_Window_IJS_4x2_z Balkonskimi vrati</t>
  </si>
  <si>
    <t>9.1 dimenzije 514 x 234 cm</t>
  </si>
  <si>
    <t>KGA_Window_IJS_POLKROZNO - streha,stopnišče</t>
  </si>
  <si>
    <t>11.1 dimenzije 302 x 307 cm</t>
  </si>
  <si>
    <t>KGA_Window_IJS_Balkonska vrata 1 - terasa VP</t>
  </si>
  <si>
    <t>KGA_Window_IJS_Balkonska vrata 2 - vhod stopnišče</t>
  </si>
  <si>
    <t>12.1 dimenzije 413 x 227 cm</t>
  </si>
  <si>
    <t>12.2 dimenzije 333 x 331 cm</t>
  </si>
  <si>
    <t>KGA_Window_IJS_Stena stopnišča - vse fix</t>
  </si>
  <si>
    <t>13.2 dimenzije 272 x 227 cm</t>
  </si>
  <si>
    <t>13.1 dimenzije 286 x 944 cm</t>
  </si>
  <si>
    <t>KGA_Window_IJS_Balkonska vrata 3 - 1X2 -požarne stopnice</t>
  </si>
  <si>
    <t>14.1 dimenzije 115 x 242 cm</t>
  </si>
  <si>
    <t>14.1 dimenzije 95 x 230 cm</t>
  </si>
  <si>
    <t>KGA_Window_IJS_Balkonska vrata 4 - 4x2 - požarne stopnice</t>
  </si>
  <si>
    <t>Pri postavki posameznega tipa okna kjer je navedeno je potrebno dobaviti in vgraditi zunanje žaluzije kompletno z vodili, masko in notranjim ročnim mehnizmom za upravljanje. Barva zunanjih žaluzij v RALu kot obstoječe oziroma po potrditvi naročnika.</t>
  </si>
  <si>
    <t>KGA_Window_IJS_Balkonska vrata 5 - 2X1 - ARNES</t>
  </si>
  <si>
    <t>Polkrožno okno - foto atalje</t>
  </si>
  <si>
    <t>KGA_Window_IJS_2x2_ z balkonskimi vratai</t>
  </si>
  <si>
    <t>Demontaža obstoječih lesenih, PVC, Alu ali Alu clip oken in vrat z zunanjimi žaluzijami z vsemi potrebnimi deli, transporti ter odvozov v stalni depo skladno po Uredbi z ravnanji z gradbenimi odpadki, plačili taks za prevzem in predelavo.</t>
  </si>
  <si>
    <t>4.3</t>
  </si>
  <si>
    <t>6.3</t>
  </si>
  <si>
    <t>7.5</t>
  </si>
  <si>
    <t>7.9</t>
  </si>
  <si>
    <t>7.10</t>
  </si>
  <si>
    <t>7.11</t>
  </si>
  <si>
    <t>7.12</t>
  </si>
  <si>
    <t>7.13</t>
  </si>
  <si>
    <t>7.14</t>
  </si>
  <si>
    <t>7.15</t>
  </si>
  <si>
    <t>Demontaža notranjih okenskih polic širine do 30 cm, dolžine od 60 do 210 cm z vsemi potrebnimi deli, transporti ter odvozov v stalni depo skladno po Uredbi z ravnanji z gradbenimi odpadki, plačili taks za prevzem in predelavo. Ocenjena količina 30 %.</t>
  </si>
  <si>
    <t>Demontaža zunanjih okenskih polic širine do 20 cm  dolžine od 60 do 210 cm z vsemi potrebnimi deli, transporti ter odvozov v stalni depo skladno po Uredbi z ravnanji z gradbenimi odpadki, plačili taks za prevzem in predelavo. Ocenjena količina 30 %.</t>
  </si>
  <si>
    <t>A:</t>
  </si>
  <si>
    <t xml:space="preserve">Skupaj objekt C: </t>
  </si>
  <si>
    <t xml:space="preserve">B: </t>
  </si>
  <si>
    <t>Objekt D</t>
  </si>
  <si>
    <t>Dobava in montaža ALU CLIP oken bele ali svetlo sive barve po izboru naročnika. Minimalno število komor v okvirju in krilu 6 ali več visoke statične stabilnosti in toplotne izolativnosti. Zasteklitev iz troslojnega toplotno izolacijskega stekla z nizkoemisijskim nanosom in toplotno izolacijskim distančnikom. Tesnenje med okenskim okvirjem in krilom minimalno  tremi trajno elastičnimi fiksno vpetimi in stikoma varjenimi  tenili. Enoročna manipulacija skritega okovja mora omogočati odpiranje po vertikalni in horizontalni osi skladno po shemah. Okovje protivlomno z večtočkovnim zapiranjem in pollolivo v barvi oken. Okna tipa 2x1, 2x2 in 3x2 imajo med okenskimi okvirji termoizolacijski panel (masko) iz identičnega materiala in karakteristik kot okenski okvir ali krila.</t>
  </si>
  <si>
    <t>D1 Okno 1x1 Delavnice</t>
  </si>
  <si>
    <t xml:space="preserve">D1.1 dimenzije 63 x 82 cm </t>
  </si>
  <si>
    <t>D2 Okno 2x1 Delavnice</t>
  </si>
  <si>
    <t>D3 Okno 2x2x Delavnice</t>
  </si>
  <si>
    <t xml:space="preserve">D4 Okno 4X2 Delavnice </t>
  </si>
  <si>
    <t>Vhodna vrata 2x2 Delavnice</t>
  </si>
  <si>
    <t>5.1 dimenzije 198 x 337 - vrata samozpiralo</t>
  </si>
  <si>
    <t>Vhodna vrata 3x2 Delavnice</t>
  </si>
  <si>
    <t>Notranji vetrolov z vhodom 4x2 Delavnice</t>
  </si>
  <si>
    <t>7.1 dimenzije 342 x 327 vrata samozapiralo</t>
  </si>
  <si>
    <t>Okno 5x2 Delavnice - steklena kupola</t>
  </si>
  <si>
    <t>Okno 5x1 Delavnice - steklena kupola</t>
  </si>
  <si>
    <t>Okno 8x2 Delavnice - steklena kupola</t>
  </si>
  <si>
    <t xml:space="preserve">Okno - vhod 1x3 Delavnice </t>
  </si>
  <si>
    <t>D11.1 dimenzije 78 x 309</t>
  </si>
  <si>
    <t>D11.2 dimenzije 80 x 309</t>
  </si>
  <si>
    <t>D11.3 dimenzije 108 x 309</t>
  </si>
  <si>
    <t>D11.4 dimenzije 135 x 309</t>
  </si>
  <si>
    <t>Vhod - vrata 1x1</t>
  </si>
  <si>
    <t>5.6</t>
  </si>
  <si>
    <t>5.7</t>
  </si>
  <si>
    <t>5.8</t>
  </si>
  <si>
    <t>Dobava in vgradnja novih notranjih okenskih polic iz umetnega kamna debeline 2 cm,  širine do 30 cm ter dolžine :</t>
  </si>
  <si>
    <t>177 cm</t>
  </si>
  <si>
    <t>203 cm</t>
  </si>
  <si>
    <t>210 cm</t>
  </si>
  <si>
    <t>317 cm</t>
  </si>
  <si>
    <t>360 cm</t>
  </si>
  <si>
    <t>367 cm</t>
  </si>
  <si>
    <t>66 cm</t>
  </si>
  <si>
    <t xml:space="preserve">Dobava in vgradnja zunanjih okenskih polic iz prašno barvanega aluminija v barvi oken r.š. do 20 cm </t>
  </si>
  <si>
    <t xml:space="preserve">Skupaj objekt D: </t>
  </si>
  <si>
    <t>m1</t>
  </si>
  <si>
    <t>9.</t>
  </si>
  <si>
    <t xml:space="preserve">Dobava in vgradnja zunanjih okenskih polic iz prašno barvanega aluminija v barvi oken r.š. do 20 cm. Količina po dejansko vgrajenih količinah. </t>
  </si>
  <si>
    <t xml:space="preserve">Rekapitulacija </t>
  </si>
  <si>
    <t>B:</t>
  </si>
  <si>
    <t>Objekt C</t>
  </si>
  <si>
    <t>Popis del</t>
  </si>
  <si>
    <t>enota</t>
  </si>
  <si>
    <t>vrednost postavke</t>
  </si>
  <si>
    <t xml:space="preserve">SKUPAJ : </t>
  </si>
  <si>
    <t xml:space="preserve">količina </t>
  </si>
  <si>
    <t>V končni ceni izdelka upoštevati vsa potrebna gradbeno obrtniška dela kompletno s končnim čiščenjem po končanih delih in predajo prostorov naročniku. Pri prekritju stikov stavbnega pohištva na fasadnih špaletah upoštevati prekrivne letvice v kvaliteti stavbnega pohištva.</t>
  </si>
  <si>
    <t>Pri zamenjavi stavbnega pohištva na objektu D bo izvajalec po demontaži oken uskladil termine montaže novih s predstavnikom uporabnika. Uporabnik bo po demontaži oken v lastni režiji izvedel sanacijo in zaščito jeklene konstrukcije objekta. V mehanični delavnici je potrebno upoštevati odpiranje oken na ventus vsaj 40 cm. Odpiranje oken na ventus urediti na elektro pogon. Žaluzije oken v mehanični delavnici dimenzij 2 x 2 m in 2,5 x 2 m urediti na elektro pogon.</t>
  </si>
  <si>
    <t>Pri postavki posameznega tipa okna kjer je navedeno je potrebno dobaviti in vgraditi zunanje žaluzije kompletno z vodili, masko in notranjim ročnim mehnizmom za upravljanje. Barva zunanjih žaluzij v RALu kot obstoječe (svetlo siva) oziroma po potrditvi naročnika.</t>
  </si>
  <si>
    <t xml:space="preserve">1.6 dimenzije 103 x 100 cm </t>
  </si>
  <si>
    <t>žaluzije 103 x 100 cm</t>
  </si>
  <si>
    <t>žaluzije 116 X 195 cm</t>
  </si>
  <si>
    <t xml:space="preserve">2.12 dimenzije 116 x 195 cm </t>
  </si>
  <si>
    <t>žaluzije 161x195 cm</t>
  </si>
  <si>
    <t>4.3  dimenzije 161 x 195 cm</t>
  </si>
  <si>
    <t>4.8 dimenzije 178 x 188 cm</t>
  </si>
  <si>
    <t>žaluzije 188 x 210 cm</t>
  </si>
  <si>
    <t xml:space="preserve">4.9 dimenzije 188 x 210 cm </t>
  </si>
  <si>
    <t>žaluzije 178 x 188cm</t>
  </si>
  <si>
    <t>žaluzije 197 x 188 cm</t>
  </si>
  <si>
    <t>4.10 dimenzije 197 x 188 cm</t>
  </si>
  <si>
    <t>žaluzije 109 x 216 cm</t>
  </si>
  <si>
    <t>4.11 dimenzije 198 x 216 cm</t>
  </si>
  <si>
    <t>4.12 dimenzije 198 x 200 cm</t>
  </si>
  <si>
    <t>žaluzije 198 x 200 cm</t>
  </si>
  <si>
    <t>žaluzije 204 x 195 cm</t>
  </si>
  <si>
    <t>4.16 dimenzije 204 x 195 cm</t>
  </si>
  <si>
    <t>žaluzije 204 x 199 cm</t>
  </si>
  <si>
    <t>žaluzija 209 x 257 cm</t>
  </si>
  <si>
    <t>žaluzija 418 x 200 cm</t>
  </si>
  <si>
    <t xml:space="preserve">Dobava in montaža PVC zastekljenih balkonskih vrat bele ali svetlo sive barve po izboru naročnika v stekleni steni skladno po shemi. Minimalno število komor 6 ali več visoke statične stabilnosti in toplotne izolativnosti. Troslojna zasteklitev identično kot je navedeno v postavki 4. </t>
  </si>
  <si>
    <t>žaluzije 88 x 200 cm</t>
  </si>
  <si>
    <t>žaluzije 88 x 210 cm</t>
  </si>
  <si>
    <t>žaluzije 88 x 219 cm</t>
  </si>
  <si>
    <t xml:space="preserve">4.17 dimenzije 204 x 199 cm </t>
  </si>
  <si>
    <t xml:space="preserve">4.19B dimenzije 209 x 257 cm </t>
  </si>
  <si>
    <t xml:space="preserve">6.3 dimenzije 418 x 200 cm </t>
  </si>
  <si>
    <t xml:space="preserve">2.4 dimenzije 88 x 200 cm </t>
  </si>
  <si>
    <t xml:space="preserve">2.5 dimenzije 88 x 210 cm </t>
  </si>
  <si>
    <t xml:space="preserve">2.6 dmenzije 88 x 219 cm </t>
  </si>
  <si>
    <t xml:space="preserve">4.1 dimenzije 158 x 218 cm </t>
  </si>
  <si>
    <t>žaluzija 158 x 218 cm</t>
  </si>
  <si>
    <t>4.2 dimenzije 163 x 209 cm</t>
  </si>
  <si>
    <t>žaluzija 163 x 209 cm</t>
  </si>
  <si>
    <t xml:space="preserve">4.14A dimenzije 200 x 196 cm </t>
  </si>
  <si>
    <t>žaluzija 200 x 196 cm</t>
  </si>
  <si>
    <t xml:space="preserve">4.19A dimenzije 209 x 257 cm </t>
  </si>
  <si>
    <t>4.21 dimenzije 209 x 176 cm</t>
  </si>
  <si>
    <t>žaluzija 209 x 176 cm</t>
  </si>
  <si>
    <t xml:space="preserve">4.21A dimenzije 209 x 176 cm </t>
  </si>
  <si>
    <t>žaluzije 209 x 210 cm</t>
  </si>
  <si>
    <t>žaluzije 98 x 121 cm</t>
  </si>
  <si>
    <t>1.8 dimenzije 98 x 121 cm</t>
  </si>
  <si>
    <t>žaluzije 105 x 123 cm</t>
  </si>
  <si>
    <t xml:space="preserve"> 1.9 dimenzije 105 x 123 cm </t>
  </si>
  <si>
    <t>žaluzije 65 x 207 cm</t>
  </si>
  <si>
    <t xml:space="preserve">2.2 dimenzije 65 x 207 cm </t>
  </si>
  <si>
    <t>žaluzije 94 x 174 cm</t>
  </si>
  <si>
    <t xml:space="preserve">2.8 dimenzije 96 x 174 cm </t>
  </si>
  <si>
    <t xml:space="preserve">2.9 dimenzije 96 x 276 cm </t>
  </si>
  <si>
    <t>žaluzije 96 x 276 cm</t>
  </si>
  <si>
    <t>žaluzije 98 x 207 cm</t>
  </si>
  <si>
    <t>2.10 dimenzije 98 cm x 207 cm</t>
  </si>
  <si>
    <t>žaluzije 244 x 121 cm</t>
  </si>
  <si>
    <t>žaluzije 205 x 140 cm</t>
  </si>
  <si>
    <t>žaluzije 208 x 208</t>
  </si>
  <si>
    <t>3.2 dimenzije 244 x 121 cm</t>
  </si>
  <si>
    <t>3.5 dimenzije 205 x 140 cm</t>
  </si>
  <si>
    <t>3.6 dimenzije 208 x 208 cm</t>
  </si>
  <si>
    <t>žaluzije 173 x 260 cm</t>
  </si>
  <si>
    <t>žaluzije 173 x 172 cm</t>
  </si>
  <si>
    <t>žaluzije 173 x 207 cm</t>
  </si>
  <si>
    <t>žaluzije 182 x 258 cm</t>
  </si>
  <si>
    <t>žaluzije 200 x 196 cm</t>
  </si>
  <si>
    <t>žaluzije 203 x 207 cm</t>
  </si>
  <si>
    <t>žaluzije 209 x 257 cm</t>
  </si>
  <si>
    <t>žaluzije 202 x 203 cm</t>
  </si>
  <si>
    <t xml:space="preserve">4.4 dimenzije 173 x 172 cm </t>
  </si>
  <si>
    <t xml:space="preserve">4.5 dimenzije 173 x 207 cm </t>
  </si>
  <si>
    <t xml:space="preserve">4.6 dimenzije 173 x 260 cm </t>
  </si>
  <si>
    <t xml:space="preserve">4.7 dimenzije 182 x 258 cm </t>
  </si>
  <si>
    <t xml:space="preserve">4.14B dimenzije 200 x 196 cm </t>
  </si>
  <si>
    <t xml:space="preserve">4.15 dimenzije 203 x 207 cm </t>
  </si>
  <si>
    <t xml:space="preserve">4.20 dimenzije 209 x 257 cm </t>
  </si>
  <si>
    <t>4.23 dimenzije 209 x 210 cm</t>
  </si>
  <si>
    <t xml:space="preserve">4.24 dimenzije 202 x 203 cm </t>
  </si>
  <si>
    <t>žaluzije 315 x 200 cm</t>
  </si>
  <si>
    <t xml:space="preserve">6.2 dimenzije 315 x 200 cm </t>
  </si>
  <si>
    <t xml:space="preserve">žaluzije 384 x 121 cm </t>
  </si>
  <si>
    <t>žaluzije 431 x 121 cm</t>
  </si>
  <si>
    <t>žaluzije 454 x 121 cm</t>
  </si>
  <si>
    <t>žaluzije 456 x 121 cm</t>
  </si>
  <si>
    <t xml:space="preserve">7.2 dimenzije 384 x 121 cm </t>
  </si>
  <si>
    <t xml:space="preserve">7.4 dimenzije 431 x 121 cm </t>
  </si>
  <si>
    <t xml:space="preserve">7.6 dimenzije 454 x 121 cm </t>
  </si>
  <si>
    <t xml:space="preserve">7.7 dimenzije 456 x 121 cm </t>
  </si>
  <si>
    <t xml:space="preserve">7.8 dimenzije 456 x 121 cm </t>
  </si>
  <si>
    <t>žaluzije 240 x 231 cm</t>
  </si>
  <si>
    <t xml:space="preserve">16.1 dimenzije 240 x 231 cm </t>
  </si>
  <si>
    <t>žaluzije 710 x 208 cm</t>
  </si>
  <si>
    <t>17.1 dimenzije 710 x 208 cm</t>
  </si>
  <si>
    <t>Dobava in vgradnja novih notranjih okenskih polic iz umetnega kamna debeline 2 cm,  širine do 40 cm ter  skupne dolžine po dejansko izvedenih delih</t>
  </si>
  <si>
    <t>žaluzije 175 x 129 cm</t>
  </si>
  <si>
    <t>žaluzije 314 x 161 cm</t>
  </si>
  <si>
    <t>D2.1 dimenzije 175 x 129 cm</t>
  </si>
  <si>
    <t xml:space="preserve">D2.2  dimenzije 314 x 161 cm </t>
  </si>
  <si>
    <t>žaluzija 208 x 201 cm</t>
  </si>
  <si>
    <t>žaluzije 364 x 211 cm</t>
  </si>
  <si>
    <t>D3.1 dimenzije 208 x 201  cm</t>
  </si>
  <si>
    <t>D3.2 dimenzije 208 x 201 cm</t>
  </si>
  <si>
    <t>D4.2 dimenzije 358 X 209 cm</t>
  </si>
  <si>
    <t>D4.3 DIMENZIJE 369 X 210 cm</t>
  </si>
  <si>
    <t>D4.1 dimenzije 364 x 211 cm</t>
  </si>
  <si>
    <t>žaluzije 356 x 292 cm</t>
  </si>
  <si>
    <t>D6.1 dimenzije 356 x 292 cm, vrta samozapiralo</t>
  </si>
  <si>
    <t>D6.2 dimenzije 365 x 301 cm</t>
  </si>
  <si>
    <t>žaluzije 240 x 191 cm</t>
  </si>
  <si>
    <t>žaluzije 268 x 191 cm</t>
  </si>
  <si>
    <t>D8.1 dimenzije 240 x 191 cm</t>
  </si>
  <si>
    <t>D8.2 dimenzije 268 x 191 cm</t>
  </si>
  <si>
    <t>D8.3 dimenzije 240 x 191 cm</t>
  </si>
  <si>
    <t>D8.4 dimenzije 268 x 191 cm</t>
  </si>
  <si>
    <t>žaluzije na elektro pogon 240 x 95 cm</t>
  </si>
  <si>
    <t>žaluzije na elektro pogon 268 x 95 cm</t>
  </si>
  <si>
    <t>D9.1 dimenzije 240 x 95 cm</t>
  </si>
  <si>
    <t>D9.2 dimenzije 268 x 95 cm</t>
  </si>
  <si>
    <t>žaluzije na elektro pogon 425 x 191 cm</t>
  </si>
  <si>
    <t>žaluzije na elektro pogon 430 x 191 cm</t>
  </si>
  <si>
    <t>D10.1 dimenzije 425 X 191 cm</t>
  </si>
  <si>
    <t xml:space="preserve">D10.2 dimenzije 430 X 191 cm </t>
  </si>
  <si>
    <t>12.3 polkrožno dolžina 412 cm, višina 100 cm</t>
  </si>
  <si>
    <t>12.4 četrt kroga 92 x 133 cm</t>
  </si>
  <si>
    <t>opomba</t>
  </si>
  <si>
    <t>v sestavu požarna vrata</t>
  </si>
  <si>
    <t>10.</t>
  </si>
  <si>
    <t>vhodna aula - prehod iz Jadranske ceste</t>
  </si>
  <si>
    <t>10.1</t>
  </si>
  <si>
    <t xml:space="preserve">okenski sestav vhodne aule ALU </t>
  </si>
  <si>
    <t>1 dimenzije 304 x 291 cm</t>
  </si>
  <si>
    <t>10.2</t>
  </si>
  <si>
    <t>avtomatska steklena vrata v sestavu</t>
  </si>
  <si>
    <t>2 dimenzije 304 x 97 cm</t>
  </si>
  <si>
    <t>10.3</t>
  </si>
  <si>
    <t>okenski okvir s polnilom</t>
  </si>
  <si>
    <t>1 dimenzije 192 x 93 cm</t>
  </si>
  <si>
    <t>1 dimenzije 304 x 205 cm</t>
  </si>
  <si>
    <t xml:space="preserve">Spodnja zastekljena polnila izvedena z varnostnim steklom. Okovje protivlomno z večtočkovnim zapiranjem in pollolivo (kljuko) v barvi oken. </t>
  </si>
  <si>
    <t>izvedba s protiptašno zaveso</t>
  </si>
  <si>
    <t>cena / enoto</t>
  </si>
  <si>
    <t>SKUPAJ</t>
  </si>
  <si>
    <t>C</t>
  </si>
  <si>
    <t>D</t>
  </si>
  <si>
    <t>Objekt D - delavnice</t>
  </si>
  <si>
    <t>C + D</t>
  </si>
  <si>
    <t>Skupaj C + D  (€)</t>
  </si>
  <si>
    <t>22% DDV (€)</t>
  </si>
  <si>
    <t>Skupaj C + D z DDV (€)</t>
  </si>
  <si>
    <t>E</t>
  </si>
  <si>
    <t>Nepredvidena dela</t>
  </si>
  <si>
    <t>22% DDV</t>
  </si>
  <si>
    <t>SKUPAJ E z DDV</t>
  </si>
  <si>
    <t>C + D + E</t>
  </si>
  <si>
    <t>SKUPAJ C + D + E</t>
  </si>
  <si>
    <t>SKUPAJ C + D + E z DDV</t>
  </si>
  <si>
    <t>D12.1 dimenzije 54 x 227  nezastekljeno polno krilo</t>
  </si>
  <si>
    <t>D12.2 dimenzije 107 x 227 nezastekljeno polno krilo</t>
  </si>
  <si>
    <t>D12.3 dimenzije 149 x 215 nezastekljeno polno krilo elektr. Ključavnica</t>
  </si>
  <si>
    <t xml:space="preserve">Dimenzije  in sheme oken iz razpisne dokumentacije so informativne narave. Dimenzije od priloženih shem in popisov lahko odstopajo do 10 cm. V okviru odstopanj dejanskih dimenzij v okviru maksimalno dovoljenega v eni smeri se cena stavbnega pohištva ne sme spremeniti. Ponudnik - izvajalec je dolžan pred posredovanjem ponudbe izvesti ponovno izmero stavbnega pogištva vključno z notranjimi in zunanjimi policami. Oblika in postavitev novega stavbnega pohištva mora biti usklajena z obstoječim stanjem. Pred izvedbo del je izvajalec dolžan predložiti predstavniku naročnika in nadzora dejanske izvedbene sheme novih oken in delavniške načrte z vsemi dejanskimi elementi v pregled in potrditev. Naročnik si do končne potrditve izvajalčevih dejanskih shem pridružuje pravico do sprememb količin ter da nekaterih senčil in oken ne bo vgradil. Požarna vrata na požarnih izhodih morajo biti izvedene skladno s požarnovarnostnimi predpisi. Na vhodnih vratih v objekt je potrebno vgraditi samozapirala in možnost zaskočitve vratnega krila. Izvajalec je dolžan glede na dejansko stanje izvesti prezračevalne preboje skozi nekatera okna. Okna v kletnih prostorih morajo imeti možnost zračenja skozi okenski okvir z rekuperacijo odpadnega zraka. </t>
  </si>
  <si>
    <t>V ceni vseh postavk so zajeta vsa dela, prenosi, prevozi na objekte, ves osnovni, pomožni, tesnilni in sidrni material po opisih v postavkah za vse gotove vgrajene elemente. Izvesti je potrebno vse ukrepe za zaščito transportnih poti do mesta demontaže starega in vgradnje novega stavbneg pohištva. V cenah je potrebno zajeti tudi eventuelno uporabo fasadnih ali pomičnih odrov. Izvajalec je dolžan izvajanje del usklajevati z naročnikom. Naročniku mora omogočiti nemoteno izvajanje njegove dejavnosti. Pri zamenjavi stavbnega pohištva ne sme poškodovati konstrukcij, finalnih oblog ali ostalega pohištva v objektu. Zagotovljeno mora biti sprotno in končno čiščenje po končanih delih. V primeru, da izvajalec ne bo upošteval opozorila naročnika ali nadzora glede ustreznosti  čiščenja objekta bo le tega izvedel naročnik z upoštevanjem stroškov pri obračunu izvajalčevih del. Pri rušitvenih in odstranitvenih delih mora izvajalec izvjati vse ukrepe skladno po Uredbi o ravnanju z odpadki, ki nastanejo pri gradbenih delih Ur.l. RS št.: 34/2008.</t>
  </si>
  <si>
    <t>Dobava in montaža ALU oken bele ali svetlo sive barve po izboru naročnika. Okvirji in krila z vstavljenim dodatnim izolacijskim materialom ter prekinjenim toplotnim členom. Zasteklitev iz troslojnega toplotno izolacijskega stekla z nizkoemisijskim nanosom in toplotno izolacijskim distančnikom. Tesnenje med okenskim okvirjem in krilom minimalno  tremi trajno elastičnimi fiksno vpetimi in stikoma varjenimi  tenili. Enoročna manipulacija skritega okovja mora omogočati odpiranje po vertikalni in horizontalni osi skladno po shemah. Okovje protivlomno z večtočkovnim zapiranjem in pollolivo v barvi oken. Okna tipa 2x1, 2x2 in 3x2 imajo med okenskimi okvirji termoizolacijski panel (masko) iz identičnega materiala in karakteristik kot okenski okvir ali krila.</t>
  </si>
  <si>
    <t>15.1 dimenzije 408 x 245 cm</t>
  </si>
  <si>
    <t>žaluzije 408 x 245 cm</t>
  </si>
  <si>
    <t>Dobava in montaža ALU  okenskih sten z vrati bele ali svetlo sive barve po izboru naročnika. Okvirji in krila z vstavljenim dodatnim izolacijskim materialom ter prekinjenim toplotnim členom. Zasteklitev iz troslojnega toplotno izolacijskega stekla z nizkoemisijskim nanosom in toplotno izolacijskim distančnikom. Tesnenje med okenskim okvirjem in krilom minimalno  tremi trajno elastičnimi fiksno vpetimi in stikoma varjenimi  tenili. Enoročna manipulacija skritega okovja mora omogočati odpiranje po vertikalni in horizontalni osi skladno po shemah. Okovje protivlomno z večtočkovnim zapiranjem in pollolivo v barvi oken. Okna tipa 2x1, 2x2 in 3x2 imajo med okenskimi okvirji termoizolacijski panel (masko) iz identičnega materiala in karakteristik kot okenski okvir ali krila.</t>
  </si>
  <si>
    <t>D3.3 dimenzije 201 x 152 cm (Prostor je 50% zastekljen, 50% reža za pretok zraka)</t>
  </si>
  <si>
    <t>D3.2 dimenzije 208 x 201 cm (Okni imata prezračevalni niši v zgornjem delu)</t>
  </si>
  <si>
    <t>ločeni senčili</t>
  </si>
  <si>
    <t>notranje žaluzije</t>
  </si>
  <si>
    <t>trmoreflektivna folija</t>
  </si>
  <si>
    <t>fiksna zasteklitev</t>
  </si>
  <si>
    <t>elektro pogon žaluzij</t>
  </si>
  <si>
    <t>Pri vgradnji stavbnega pohištva je potrebno posebno pozornost posvetiti tesnenju s ciljem, da se prepreči možnosti gnezdenja insektov in ptic.</t>
  </si>
  <si>
    <t>7.16</t>
  </si>
  <si>
    <t>3.4 dimenzije 199 x 118</t>
  </si>
  <si>
    <t>polnilo v barvi in kvaliteti okvirja</t>
  </si>
  <si>
    <t>vrata naj se odpirajo tudi na ventus</t>
  </si>
  <si>
    <t>7.17</t>
  </si>
  <si>
    <t>6.4</t>
  </si>
  <si>
    <t>deljeno na fiksni del z možnostjo odpiranja in vrata</t>
  </si>
  <si>
    <t>prezračevalna niša</t>
  </si>
  <si>
    <t>prezračevanje</t>
  </si>
  <si>
    <t>sanacija okna samo z zunanje strani</t>
  </si>
  <si>
    <t>menjava žaluzij z zunanje strani</t>
  </si>
  <si>
    <t>Zvočna izolativnost okna RW = 35 dB ali več .</t>
  </si>
  <si>
    <t>11.</t>
  </si>
  <si>
    <t>Obnova oken z zunanje strani</t>
  </si>
  <si>
    <t xml:space="preserve">Pleskanje zunanjih površin lesenih okenskih kril in podbojev, s predhodnim čiščenjem, grobim in finim brušenjem ter odstranitvijo razpokane obstoječe zaščite lesa. Dvakratno pleskanje lesenih oken na predhodno pripravljeno podlago s kitanjem in osnovnim premazom. Barva za zaščito lesa v beli barvi, ali barvi po izbiri naročnika. V ceni upoštevati tudi sanacijo stika steklo les (stičenje z UV odpornim kitom) ter vse potrebne pomične odre, dvigala in podobno. </t>
  </si>
  <si>
    <t>prostor C118, izvedba s protiprašno zaveso</t>
  </si>
  <si>
    <t>roleta 116 x 195 cm</t>
  </si>
  <si>
    <t>samo žaluzije</t>
  </si>
  <si>
    <t>4.13 samo žaluzije dimenzije 100 x 171 na elektro pogon</t>
  </si>
  <si>
    <t>Dela v prostorih ARNES in F2 (soba C118) je dolžan izvajalec uskladiti s predstavnikom uporabnika tako glede časovnega okvirja za izvedbo del, kakor tudi vseh potrebnih ukrepov za zaščito in varovanje prostor med izvajnjem del.</t>
  </si>
  <si>
    <t>ZAMENJAVA OBSTOJEČEGA ZUNANJEGA STAVBNEGA POHIŠTVA IN SENČIL NA OBJEKTU C IN D - IJS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</si>
</sst>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b/>
      <sz val="11"/>
      <color theme="1"/>
      <name val="Calibri"/>
      <family val="2"/>
      <charset val="238"/>
      <scheme val="minor"/>
    </font>
    <font>
      <sz val="6"/>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b/>
      <sz val="14"/>
      <color theme="1"/>
      <name val="Calibri"/>
      <family val="2"/>
      <charset val="238"/>
      <scheme val="minor"/>
    </font>
    <font>
      <sz val="10"/>
      <color theme="1"/>
      <name val="Calibri"/>
      <family val="2"/>
      <charset val="238"/>
      <scheme val="minor"/>
    </font>
    <font>
      <sz val="11"/>
      <color rgb="FFFF0000"/>
      <name val="Calibri"/>
      <family val="2"/>
      <charset val="238"/>
      <scheme val="minor"/>
    </font>
    <font>
      <sz val="10"/>
      <name val="Arial CE"/>
      <charset val="238"/>
    </font>
    <font>
      <sz val="10"/>
      <name val="Calibri"/>
      <family val="2"/>
      <charset val="238"/>
    </font>
    <font>
      <b/>
      <sz val="14"/>
      <name val="Calibri"/>
      <family val="2"/>
      <charset val="238"/>
    </font>
    <font>
      <b/>
      <sz val="10"/>
      <name val="Calibri"/>
      <family val="2"/>
      <charset val="238"/>
    </font>
    <font>
      <sz val="10"/>
      <name val="Arial"/>
      <family val="2"/>
      <charset val="238"/>
    </font>
    <font>
      <sz val="14"/>
      <name val="Calibri"/>
      <family val="2"/>
      <charset val="238"/>
    </font>
    <font>
      <b/>
      <sz val="12"/>
      <name val="Calibri"/>
      <family val="2"/>
      <charset val="238"/>
    </font>
    <font>
      <sz val="12"/>
      <name val="Calibri"/>
      <family val="2"/>
      <charset val="23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theme="7" tint="0.59999389629810485"/>
        <bgColor indexed="64"/>
      </patternFill>
    </fill>
    <fill>
      <patternFill patternType="solid">
        <fgColor theme="7" tint="0.39997558519241921"/>
        <bgColor indexed="64"/>
      </patternFill>
    </fill>
  </fills>
  <borders count="21">
    <border>
      <left/>
      <right/>
      <top/>
      <bottom/>
      <diagonal/>
    </border>
    <border>
      <left/>
      <right/>
      <top/>
      <bottom style="double">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diagonal/>
    </border>
  </borders>
  <cellStyleXfs count="4">
    <xf numFmtId="0" fontId="0" fillId="0" borderId="0"/>
    <xf numFmtId="0" fontId="9" fillId="0" borderId="0"/>
    <xf numFmtId="0" fontId="13" fillId="0" borderId="0"/>
    <xf numFmtId="0" fontId="9" fillId="0" borderId="0"/>
  </cellStyleXfs>
  <cellXfs count="138">
    <xf numFmtId="0" fontId="0" fillId="0" borderId="0" xfId="0"/>
    <xf numFmtId="0" fontId="1" fillId="0" borderId="0" xfId="0" applyFont="1"/>
    <xf numFmtId="0" fontId="0" fillId="0" borderId="0" xfId="0" applyAlignment="1">
      <alignment vertical="top"/>
    </xf>
    <xf numFmtId="0" fontId="0" fillId="0" borderId="0" xfId="0" applyAlignment="1">
      <alignment vertical="top" wrapText="1"/>
    </xf>
    <xf numFmtId="0" fontId="0" fillId="0" borderId="0" xfId="0"/>
    <xf numFmtId="0" fontId="0" fillId="0" borderId="0" xfId="0"/>
    <xf numFmtId="49" fontId="0" fillId="2" borderId="0" xfId="0" applyNumberFormat="1" applyFill="1" applyAlignment="1">
      <alignment horizontal="left"/>
    </xf>
    <xf numFmtId="49" fontId="0" fillId="0" borderId="0" xfId="0" applyNumberFormat="1" applyAlignment="1">
      <alignment vertical="top"/>
    </xf>
    <xf numFmtId="49" fontId="0" fillId="0" borderId="0" xfId="0" applyNumberFormat="1" applyAlignment="1">
      <alignment vertical="top" wrapText="1"/>
    </xf>
    <xf numFmtId="49" fontId="0" fillId="0" borderId="0" xfId="0" applyNumberFormat="1" applyFont="1" applyAlignment="1">
      <alignment vertical="top"/>
    </xf>
    <xf numFmtId="0" fontId="0" fillId="0" borderId="0" xfId="0" applyBorder="1"/>
    <xf numFmtId="49" fontId="0" fillId="0" borderId="0" xfId="0" applyNumberFormat="1" applyFill="1" applyBorder="1" applyAlignment="1">
      <alignment horizontal="left"/>
    </xf>
    <xf numFmtId="0" fontId="0" fillId="0" borderId="1" xfId="0" applyBorder="1"/>
    <xf numFmtId="49" fontId="1" fillId="0" borderId="0" xfId="0" applyNumberFormat="1" applyFont="1" applyAlignment="1">
      <alignment vertical="top"/>
    </xf>
    <xf numFmtId="49" fontId="0" fillId="0" borderId="1" xfId="0" applyNumberFormat="1" applyBorder="1" applyAlignment="1">
      <alignment vertical="top"/>
    </xf>
    <xf numFmtId="49" fontId="0" fillId="0" borderId="2" xfId="0" applyNumberFormat="1" applyBorder="1" applyAlignment="1">
      <alignment vertical="top"/>
    </xf>
    <xf numFmtId="0" fontId="0" fillId="0" borderId="2" xfId="0" applyBorder="1"/>
    <xf numFmtId="0" fontId="1" fillId="0" borderId="1" xfId="0" applyFont="1" applyBorder="1"/>
    <xf numFmtId="49" fontId="0" fillId="0" borderId="0" xfId="0" applyNumberFormat="1" applyBorder="1" applyAlignment="1">
      <alignment vertical="top"/>
    </xf>
    <xf numFmtId="0" fontId="1" fillId="0" borderId="0" xfId="0" applyFont="1" applyBorder="1"/>
    <xf numFmtId="0" fontId="3" fillId="0" borderId="0" xfId="0" applyFont="1"/>
    <xf numFmtId="0" fontId="6" fillId="0" borderId="0" xfId="0" applyFont="1"/>
    <xf numFmtId="49" fontId="3" fillId="0" borderId="0" xfId="0" applyNumberFormat="1" applyFont="1" applyAlignment="1">
      <alignment vertical="top"/>
    </xf>
    <xf numFmtId="0" fontId="0" fillId="3" borderId="0" xfId="0" applyFont="1" applyFill="1" applyAlignment="1">
      <alignment horizontal="center" wrapText="1"/>
    </xf>
    <xf numFmtId="0" fontId="0" fillId="3" borderId="0" xfId="0" applyFont="1" applyFill="1" applyAlignment="1">
      <alignment horizontal="center"/>
    </xf>
    <xf numFmtId="4" fontId="0" fillId="0" borderId="0" xfId="0" applyNumberFormat="1" applyAlignment="1">
      <alignment vertical="top" wrapText="1"/>
    </xf>
    <xf numFmtId="4" fontId="0" fillId="3" borderId="0" xfId="0" applyNumberFormat="1" applyFont="1" applyFill="1" applyAlignment="1">
      <alignment horizontal="center" wrapText="1"/>
    </xf>
    <xf numFmtId="4" fontId="0" fillId="0" borderId="0" xfId="0" applyNumberFormat="1"/>
    <xf numFmtId="4" fontId="0" fillId="0" borderId="0" xfId="0" applyNumberFormat="1" applyBorder="1"/>
    <xf numFmtId="4" fontId="1" fillId="0" borderId="1" xfId="0" applyNumberFormat="1" applyFont="1" applyBorder="1"/>
    <xf numFmtId="4" fontId="1" fillId="0" borderId="0" xfId="0" applyNumberFormat="1" applyFont="1"/>
    <xf numFmtId="4" fontId="1" fillId="0" borderId="2" xfId="0" applyNumberFormat="1" applyFont="1" applyBorder="1"/>
    <xf numFmtId="0" fontId="7" fillId="3" borderId="0" xfId="0" applyFont="1" applyFill="1" applyAlignment="1">
      <alignment horizontal="center" wrapText="1"/>
    </xf>
    <xf numFmtId="4" fontId="8" fillId="0" borderId="0" xfId="0" applyNumberFormat="1" applyFont="1" applyAlignment="1">
      <alignment vertical="top" wrapText="1"/>
    </xf>
    <xf numFmtId="4" fontId="8" fillId="0" borderId="0" xfId="0" applyNumberFormat="1" applyFont="1"/>
    <xf numFmtId="4" fontId="8" fillId="0" borderId="0" xfId="0" applyNumberFormat="1" applyFont="1" applyBorder="1"/>
    <xf numFmtId="4" fontId="8" fillId="0" borderId="1" xfId="0" applyNumberFormat="1" applyFont="1" applyBorder="1"/>
    <xf numFmtId="4" fontId="8" fillId="0" borderId="2" xfId="0" applyNumberFormat="1" applyFont="1" applyBorder="1"/>
    <xf numFmtId="4" fontId="5" fillId="3" borderId="0" xfId="0" applyNumberFormat="1" applyFont="1" applyFill="1" applyAlignment="1">
      <alignment horizontal="center" wrapText="1"/>
    </xf>
    <xf numFmtId="49" fontId="0" fillId="2" borderId="3" xfId="0" applyNumberFormat="1" applyFont="1" applyFill="1" applyBorder="1" applyAlignment="1">
      <alignment horizontal="left" vertical="top"/>
    </xf>
    <xf numFmtId="0" fontId="0" fillId="2" borderId="3" xfId="0" applyFill="1" applyBorder="1"/>
    <xf numFmtId="0" fontId="0" fillId="0" borderId="3" xfId="0" applyBorder="1"/>
    <xf numFmtId="4" fontId="8" fillId="0" borderId="3" xfId="0" applyNumberFormat="1" applyFont="1" applyBorder="1"/>
    <xf numFmtId="4" fontId="0" fillId="0" borderId="3" xfId="0" applyNumberFormat="1" applyBorder="1"/>
    <xf numFmtId="49" fontId="0" fillId="0" borderId="3" xfId="0" applyNumberFormat="1" applyBorder="1" applyAlignment="1">
      <alignment vertical="top"/>
    </xf>
    <xf numFmtId="49" fontId="0" fillId="2" borderId="3" xfId="0" applyNumberFormat="1" applyFill="1" applyBorder="1" applyAlignment="1">
      <alignment horizontal="left"/>
    </xf>
    <xf numFmtId="49" fontId="0" fillId="0" borderId="3" xfId="0" applyNumberFormat="1" applyFont="1" applyBorder="1" applyAlignment="1">
      <alignment vertical="top"/>
    </xf>
    <xf numFmtId="0" fontId="0" fillId="0" borderId="3" xfId="0" applyFill="1" applyBorder="1"/>
    <xf numFmtId="49" fontId="3" fillId="2" borderId="3" xfId="0" applyNumberFormat="1" applyFont="1" applyFill="1" applyBorder="1" applyAlignment="1">
      <alignment horizontal="left" vertical="top"/>
    </xf>
    <xf numFmtId="4" fontId="8" fillId="2" borderId="3" xfId="0" applyNumberFormat="1" applyFont="1" applyFill="1" applyBorder="1"/>
    <xf numFmtId="0" fontId="0" fillId="2" borderId="3" xfId="0" applyFill="1" applyBorder="1" applyAlignment="1">
      <alignment horizontal="left" vertical="top" wrapText="1"/>
    </xf>
    <xf numFmtId="4" fontId="8" fillId="2" borderId="3" xfId="0" applyNumberFormat="1" applyFont="1" applyFill="1" applyBorder="1" applyAlignment="1">
      <alignment horizontal="left" vertical="top" wrapText="1"/>
    </xf>
    <xf numFmtId="0" fontId="0" fillId="0" borderId="3" xfId="0" applyFill="1" applyBorder="1" applyAlignment="1">
      <alignment horizontal="left" vertical="top" wrapText="1"/>
    </xf>
    <xf numFmtId="4" fontId="8" fillId="0" borderId="3" xfId="0" applyNumberFormat="1" applyFont="1" applyFill="1" applyBorder="1" applyAlignment="1">
      <alignment horizontal="left" vertical="top" wrapText="1"/>
    </xf>
    <xf numFmtId="49" fontId="0" fillId="0" borderId="3" xfId="0" applyNumberFormat="1" applyFill="1" applyBorder="1" applyAlignment="1">
      <alignment horizontal="left"/>
    </xf>
    <xf numFmtId="49" fontId="0" fillId="0" borderId="4" xfId="0" applyNumberFormat="1" applyBorder="1" applyAlignment="1">
      <alignment vertical="top"/>
    </xf>
    <xf numFmtId="49" fontId="0" fillId="0" borderId="4" xfId="0" applyNumberFormat="1" applyFill="1" applyBorder="1" applyAlignment="1">
      <alignment horizontal="left"/>
    </xf>
    <xf numFmtId="0" fontId="0" fillId="0" borderId="4" xfId="0" applyBorder="1"/>
    <xf numFmtId="4" fontId="8" fillId="0" borderId="4" xfId="0" applyNumberFormat="1" applyFont="1" applyBorder="1"/>
    <xf numFmtId="4" fontId="0" fillId="0" borderId="4" xfId="0" applyNumberFormat="1" applyBorder="1"/>
    <xf numFmtId="49" fontId="0" fillId="0" borderId="5" xfId="0" applyNumberFormat="1" applyBorder="1" applyAlignment="1">
      <alignment vertical="top"/>
    </xf>
    <xf numFmtId="0" fontId="0" fillId="0" borderId="5" xfId="0" applyBorder="1" applyAlignment="1">
      <alignment vertical="top" wrapText="1"/>
    </xf>
    <xf numFmtId="0" fontId="0" fillId="0" borderId="5" xfId="0" applyBorder="1"/>
    <xf numFmtId="4" fontId="8" fillId="0" borderId="5" xfId="0" applyNumberFormat="1" applyFont="1" applyBorder="1"/>
    <xf numFmtId="4" fontId="0" fillId="0" borderId="5" xfId="0" applyNumberFormat="1" applyBorder="1"/>
    <xf numFmtId="49" fontId="0" fillId="0" borderId="5" xfId="0" applyNumberFormat="1" applyBorder="1" applyAlignment="1">
      <alignment vertical="top" wrapText="1"/>
    </xf>
    <xf numFmtId="49" fontId="4" fillId="2" borderId="3" xfId="0" applyNumberFormat="1" applyFont="1" applyFill="1" applyBorder="1" applyAlignment="1">
      <alignment horizontal="left" vertical="top"/>
    </xf>
    <xf numFmtId="49" fontId="5" fillId="2" borderId="3" xfId="0" applyNumberFormat="1" applyFont="1" applyFill="1" applyBorder="1" applyAlignment="1">
      <alignment horizontal="left"/>
    </xf>
    <xf numFmtId="0" fontId="10" fillId="4" borderId="0" xfId="1" applyFont="1" applyFill="1" applyAlignment="1">
      <alignment horizontal="center"/>
    </xf>
    <xf numFmtId="0" fontId="10" fillId="4" borderId="0" xfId="1" applyFont="1" applyFill="1"/>
    <xf numFmtId="0" fontId="9" fillId="0" borderId="0" xfId="1"/>
    <xf numFmtId="0" fontId="12" fillId="4" borderId="0" xfId="1" applyFont="1" applyFill="1" applyAlignment="1">
      <alignment horizontal="center"/>
    </xf>
    <xf numFmtId="0" fontId="11" fillId="4" borderId="0" xfId="2" applyFont="1" applyFill="1" applyBorder="1" applyAlignment="1">
      <alignment horizontal="left" vertical="top"/>
    </xf>
    <xf numFmtId="0" fontId="14" fillId="4" borderId="0" xfId="1" applyFont="1" applyFill="1"/>
    <xf numFmtId="0" fontId="12" fillId="4" borderId="5" xfId="1" applyFont="1" applyFill="1" applyBorder="1" applyAlignment="1">
      <alignment horizontal="center"/>
    </xf>
    <xf numFmtId="0" fontId="14" fillId="4" borderId="5" xfId="1" applyFont="1" applyFill="1" applyBorder="1"/>
    <xf numFmtId="0" fontId="14" fillId="4" borderId="6" xfId="1" applyFont="1" applyFill="1" applyBorder="1" applyAlignment="1">
      <alignment horizontal="right"/>
    </xf>
    <xf numFmtId="0" fontId="11" fillId="0" borderId="7" xfId="1" applyFont="1" applyBorder="1" applyAlignment="1">
      <alignment horizontal="center"/>
    </xf>
    <xf numFmtId="0" fontId="15" fillId="5" borderId="8" xfId="1" applyFont="1" applyFill="1" applyBorder="1" applyAlignment="1">
      <alignment horizontal="center"/>
    </xf>
    <xf numFmtId="49" fontId="16" fillId="5" borderId="9" xfId="2" applyNumberFormat="1" applyFont="1" applyFill="1" applyBorder="1" applyAlignment="1">
      <alignment horizontal="left" vertical="top"/>
    </xf>
    <xf numFmtId="49" fontId="16" fillId="5" borderId="5" xfId="1" applyNumberFormat="1" applyFont="1" applyFill="1" applyBorder="1"/>
    <xf numFmtId="49" fontId="16" fillId="5" borderId="10" xfId="1" applyNumberFormat="1" applyFont="1" applyFill="1" applyBorder="1"/>
    <xf numFmtId="4" fontId="16" fillId="5" borderId="4" xfId="1" applyNumberFormat="1" applyFont="1" applyFill="1" applyBorder="1" applyAlignment="1">
      <alignment horizontal="right"/>
    </xf>
    <xf numFmtId="0" fontId="15" fillId="6" borderId="3" xfId="1" applyFont="1" applyFill="1" applyBorder="1" applyAlignment="1">
      <alignment horizontal="center"/>
    </xf>
    <xf numFmtId="49" fontId="16" fillId="6" borderId="9" xfId="2" applyNumberFormat="1" applyFont="1" applyFill="1" applyBorder="1" applyAlignment="1">
      <alignment horizontal="left" vertical="top"/>
    </xf>
    <xf numFmtId="49" fontId="16" fillId="6" borderId="5" xfId="1" applyNumberFormat="1" applyFont="1" applyFill="1" applyBorder="1"/>
    <xf numFmtId="49" fontId="16" fillId="6" borderId="10" xfId="1" applyNumberFormat="1" applyFont="1" applyFill="1" applyBorder="1"/>
    <xf numFmtId="4" fontId="16" fillId="6" borderId="4" xfId="1" applyNumberFormat="1" applyFont="1" applyFill="1" applyBorder="1" applyAlignment="1">
      <alignment horizontal="right"/>
    </xf>
    <xf numFmtId="0" fontId="15" fillId="4" borderId="0" xfId="1" applyFont="1" applyFill="1" applyBorder="1" applyAlignment="1">
      <alignment horizontal="center"/>
    </xf>
    <xf numFmtId="49" fontId="16" fillId="4" borderId="11" xfId="2" applyNumberFormat="1" applyFont="1" applyFill="1" applyBorder="1" applyAlignment="1">
      <alignment horizontal="left" vertical="top"/>
    </xf>
    <xf numFmtId="49" fontId="16" fillId="4" borderId="11" xfId="1" applyNumberFormat="1" applyFont="1" applyFill="1" applyBorder="1"/>
    <xf numFmtId="4" fontId="16" fillId="0" borderId="11" xfId="1" applyNumberFormat="1" applyFont="1" applyBorder="1" applyAlignment="1">
      <alignment horizontal="right"/>
    </xf>
    <xf numFmtId="0" fontId="15" fillId="4" borderId="3" xfId="1" applyFont="1" applyFill="1" applyBorder="1" applyAlignment="1">
      <alignment horizontal="center"/>
    </xf>
    <xf numFmtId="49" fontId="16" fillId="4" borderId="12" xfId="1" applyNumberFormat="1" applyFont="1" applyFill="1" applyBorder="1"/>
    <xf numFmtId="4" fontId="16" fillId="7" borderId="12" xfId="1" applyNumberFormat="1" applyFont="1" applyFill="1" applyBorder="1" applyAlignment="1">
      <alignment horizontal="right"/>
    </xf>
    <xf numFmtId="0" fontId="16" fillId="4" borderId="13" xfId="1" applyFont="1" applyFill="1" applyBorder="1" applyAlignment="1">
      <alignment horizontal="center"/>
    </xf>
    <xf numFmtId="49" fontId="16" fillId="4" borderId="9" xfId="2" applyNumberFormat="1" applyFont="1" applyFill="1" applyBorder="1" applyAlignment="1">
      <alignment horizontal="left" vertical="top"/>
    </xf>
    <xf numFmtId="4" fontId="15" fillId="7" borderId="14" xfId="1" applyNumberFormat="1" applyFont="1" applyFill="1" applyBorder="1"/>
    <xf numFmtId="0" fontId="10" fillId="4" borderId="5" xfId="1" applyFont="1" applyFill="1" applyBorder="1" applyAlignment="1">
      <alignment horizontal="center"/>
    </xf>
    <xf numFmtId="0" fontId="10" fillId="4" borderId="0" xfId="1" applyFont="1" applyFill="1" applyBorder="1"/>
    <xf numFmtId="0" fontId="16" fillId="0" borderId="0" xfId="1" applyFont="1"/>
    <xf numFmtId="0" fontId="15" fillId="8" borderId="3" xfId="1" applyFont="1" applyFill="1" applyBorder="1" applyAlignment="1">
      <alignment horizontal="center"/>
    </xf>
    <xf numFmtId="0" fontId="16" fillId="8" borderId="15" xfId="1" applyFont="1" applyFill="1" applyBorder="1"/>
    <xf numFmtId="0" fontId="16" fillId="8" borderId="16" xfId="1" applyFont="1" applyFill="1" applyBorder="1"/>
    <xf numFmtId="9" fontId="16" fillId="8" borderId="16" xfId="1" applyNumberFormat="1" applyFont="1" applyFill="1" applyBorder="1"/>
    <xf numFmtId="4" fontId="16" fillId="8" borderId="3" xfId="1" applyNumberFormat="1" applyFont="1" applyFill="1" applyBorder="1"/>
    <xf numFmtId="4" fontId="16" fillId="4" borderId="17" xfId="1" applyNumberFormat="1" applyFont="1" applyFill="1" applyBorder="1"/>
    <xf numFmtId="49" fontId="16" fillId="4" borderId="18" xfId="1" applyNumberFormat="1" applyFont="1" applyFill="1" applyBorder="1"/>
    <xf numFmtId="4" fontId="15" fillId="7" borderId="7" xfId="1" applyNumberFormat="1" applyFont="1" applyFill="1" applyBorder="1"/>
    <xf numFmtId="0" fontId="10" fillId="4" borderId="11" xfId="1" applyFont="1" applyFill="1" applyBorder="1"/>
    <xf numFmtId="0" fontId="9" fillId="0" borderId="19" xfId="1" applyBorder="1"/>
    <xf numFmtId="0" fontId="15" fillId="9" borderId="3" xfId="1" applyFont="1" applyFill="1" applyBorder="1" applyAlignment="1">
      <alignment horizontal="center"/>
    </xf>
    <xf numFmtId="0" fontId="15" fillId="9" borderId="11" xfId="1" applyFont="1" applyFill="1" applyBorder="1"/>
    <xf numFmtId="0" fontId="10" fillId="9" borderId="11" xfId="1" applyFont="1" applyFill="1" applyBorder="1"/>
    <xf numFmtId="4" fontId="15" fillId="9" borderId="0" xfId="1" applyNumberFormat="1" applyFont="1" applyFill="1" applyBorder="1"/>
    <xf numFmtId="0" fontId="9" fillId="0" borderId="20" xfId="1" applyBorder="1"/>
    <xf numFmtId="0" fontId="0" fillId="0" borderId="3" xfId="0" applyBorder="1" applyAlignment="1">
      <alignment wrapText="1"/>
    </xf>
    <xf numFmtId="49" fontId="0" fillId="0" borderId="0" xfId="0" applyNumberFormat="1" applyFont="1" applyBorder="1" applyAlignment="1">
      <alignment vertical="top"/>
    </xf>
    <xf numFmtId="49" fontId="0" fillId="2" borderId="0" xfId="0" applyNumberFormat="1" applyFill="1" applyBorder="1" applyAlignment="1">
      <alignment horizontal="left"/>
    </xf>
    <xf numFmtId="49" fontId="0" fillId="0" borderId="3" xfId="0" applyNumberFormat="1" applyFill="1" applyBorder="1" applyAlignment="1">
      <alignment vertical="top"/>
    </xf>
    <xf numFmtId="49" fontId="5" fillId="0" borderId="3" xfId="0" applyNumberFormat="1" applyFont="1" applyFill="1" applyBorder="1" applyAlignment="1">
      <alignment horizontal="left" wrapText="1"/>
    </xf>
    <xf numFmtId="4" fontId="8" fillId="0" borderId="3" xfId="0" applyNumberFormat="1" applyFont="1" applyFill="1" applyBorder="1"/>
    <xf numFmtId="4" fontId="0" fillId="0" borderId="3" xfId="0" applyNumberFormat="1" applyFill="1" applyBorder="1"/>
    <xf numFmtId="0" fontId="0" fillId="0" borderId="0" xfId="0" applyFill="1" applyAlignment="1">
      <alignment wrapText="1"/>
    </xf>
    <xf numFmtId="0" fontId="0" fillId="0" borderId="0" xfId="0" applyFill="1"/>
    <xf numFmtId="0" fontId="5" fillId="0" borderId="0" xfId="3" applyFont="1" applyFill="1" applyBorder="1" applyAlignment="1" applyProtection="1">
      <alignment horizontal="justify" vertical="top" wrapText="1"/>
      <protection locked="0"/>
    </xf>
    <xf numFmtId="0" fontId="0" fillId="0" borderId="0" xfId="0" applyFill="1" applyBorder="1"/>
    <xf numFmtId="4" fontId="8" fillId="0" borderId="0" xfId="0" applyNumberFormat="1" applyFont="1" applyFill="1"/>
    <xf numFmtId="4" fontId="0" fillId="0" borderId="0" xfId="0" applyNumberFormat="1" applyFill="1"/>
    <xf numFmtId="49" fontId="0" fillId="0" borderId="0" xfId="0" applyNumberFormat="1" applyFill="1" applyBorder="1" applyAlignment="1">
      <alignment vertical="top"/>
    </xf>
    <xf numFmtId="4" fontId="8" fillId="0" borderId="0" xfId="0" applyNumberFormat="1" applyFont="1" applyFill="1" applyBorder="1"/>
    <xf numFmtId="4" fontId="0" fillId="0" borderId="0" xfId="0" applyNumberFormat="1" applyFill="1" applyBorder="1"/>
    <xf numFmtId="0" fontId="11" fillId="4" borderId="0" xfId="1" applyFont="1" applyFill="1" applyAlignment="1">
      <alignment horizontal="left" vertical="top" wrapText="1"/>
    </xf>
    <xf numFmtId="49" fontId="0" fillId="0" borderId="0" xfId="0" applyNumberFormat="1" applyAlignment="1">
      <alignment vertical="top" wrapText="1"/>
    </xf>
    <xf numFmtId="49" fontId="0" fillId="0" borderId="0" xfId="0" applyNumberFormat="1" applyAlignment="1">
      <alignment horizontal="left" vertical="top" wrapText="1"/>
    </xf>
    <xf numFmtId="0" fontId="0" fillId="0" borderId="0" xfId="0" applyAlignment="1">
      <alignment vertical="top" wrapText="1"/>
    </xf>
    <xf numFmtId="0" fontId="1" fillId="0" borderId="0" xfId="0" applyFont="1" applyAlignment="1">
      <alignment horizontal="center"/>
    </xf>
    <xf numFmtId="0" fontId="1" fillId="0" borderId="0" xfId="0" applyFont="1" applyAlignment="1"/>
  </cellXfs>
  <cellStyles count="4">
    <cellStyle name="Navadno" xfId="0" builtinId="0"/>
    <cellStyle name="Navadno 7" xfId="1"/>
    <cellStyle name="Navadno_SBRadovljica" xfId="2"/>
    <cellStyle name="Navadno_SLIKOPLESKARSKA DELA"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18"/>
  <sheetViews>
    <sheetView tabSelected="1" zoomScaleNormal="100" workbookViewId="0">
      <selection activeCell="F24" sqref="F24"/>
    </sheetView>
  </sheetViews>
  <sheetFormatPr defaultRowHeight="15" x14ac:dyDescent="0.25"/>
  <cols>
    <col min="1" max="1" width="10" style="5" customWidth="1"/>
    <col min="2" max="8" width="9.140625" style="5"/>
    <col min="9" max="9" width="12.7109375" style="5" customWidth="1"/>
    <col min="10" max="16384" width="9.140625" style="5"/>
  </cols>
  <sheetData>
    <row r="1" spans="1:12" x14ac:dyDescent="0.25">
      <c r="A1" s="68"/>
      <c r="B1" s="69"/>
      <c r="C1" s="69"/>
      <c r="D1" s="69"/>
      <c r="E1" s="69"/>
      <c r="F1" s="69"/>
      <c r="G1" s="69"/>
      <c r="H1" s="69"/>
      <c r="I1" s="69"/>
      <c r="J1" s="70"/>
      <c r="K1" s="70"/>
      <c r="L1" s="70"/>
    </row>
    <row r="2" spans="1:12" ht="38.25" customHeight="1" x14ac:dyDescent="0.25">
      <c r="A2" s="132" t="s">
        <v>336</v>
      </c>
      <c r="B2" s="132"/>
      <c r="C2" s="132"/>
      <c r="D2" s="132"/>
      <c r="E2" s="132"/>
      <c r="F2" s="132"/>
      <c r="G2" s="132"/>
      <c r="H2" s="132"/>
      <c r="I2" s="132"/>
      <c r="J2" s="70"/>
      <c r="K2" s="70"/>
      <c r="L2" s="70"/>
    </row>
    <row r="3" spans="1:12" ht="19.5" thickBot="1" x14ac:dyDescent="0.35">
      <c r="A3" s="71"/>
      <c r="B3" s="72"/>
      <c r="C3" s="73"/>
      <c r="D3" s="73"/>
      <c r="E3" s="73"/>
      <c r="F3" s="73"/>
      <c r="G3" s="73"/>
      <c r="H3" s="73"/>
      <c r="I3" s="69"/>
      <c r="J3" s="70"/>
      <c r="K3" s="70"/>
      <c r="L3" s="70"/>
    </row>
    <row r="4" spans="1:12" ht="19.5" thickBot="1" x14ac:dyDescent="0.35">
      <c r="A4" s="74"/>
      <c r="B4" s="75"/>
      <c r="C4" s="75"/>
      <c r="D4" s="75"/>
      <c r="E4" s="75"/>
      <c r="F4" s="75"/>
      <c r="G4" s="75"/>
      <c r="H4" s="76"/>
      <c r="I4" s="77" t="s">
        <v>284</v>
      </c>
      <c r="J4" s="70"/>
      <c r="K4" s="70"/>
      <c r="L4" s="70"/>
    </row>
    <row r="5" spans="1:12" ht="15.75" x14ac:dyDescent="0.25">
      <c r="A5" s="78" t="s">
        <v>285</v>
      </c>
      <c r="B5" s="79" t="s">
        <v>135</v>
      </c>
      <c r="C5" s="80"/>
      <c r="D5" s="80"/>
      <c r="E5" s="80"/>
      <c r="F5" s="80"/>
      <c r="G5" s="80"/>
      <c r="H5" s="81"/>
      <c r="I5" s="82">
        <f>'Ponudbeni predračun'!F270</f>
        <v>0</v>
      </c>
      <c r="J5" s="70"/>
      <c r="K5" s="70"/>
      <c r="L5" s="70"/>
    </row>
    <row r="6" spans="1:12" ht="15.75" x14ac:dyDescent="0.25">
      <c r="A6" s="83" t="s">
        <v>286</v>
      </c>
      <c r="B6" s="84" t="s">
        <v>287</v>
      </c>
      <c r="C6" s="85"/>
      <c r="D6" s="85"/>
      <c r="E6" s="85"/>
      <c r="F6" s="85"/>
      <c r="G6" s="85"/>
      <c r="H6" s="86"/>
      <c r="I6" s="87">
        <f>'Ponudbeni predračun'!F384</f>
        <v>0</v>
      </c>
      <c r="J6" s="70"/>
      <c r="K6" s="70"/>
      <c r="L6" s="70"/>
    </row>
    <row r="7" spans="1:12" ht="15.75" x14ac:dyDescent="0.25">
      <c r="A7" s="88"/>
      <c r="B7" s="89"/>
      <c r="C7" s="90"/>
      <c r="D7" s="90"/>
      <c r="E7" s="90"/>
      <c r="F7" s="90"/>
      <c r="G7" s="90"/>
      <c r="H7" s="90"/>
      <c r="I7" s="91"/>
      <c r="J7" s="70"/>
      <c r="K7" s="70"/>
      <c r="L7" s="70"/>
    </row>
    <row r="8" spans="1:12" ht="15.75" x14ac:dyDescent="0.25">
      <c r="A8" s="92" t="s">
        <v>288</v>
      </c>
      <c r="B8" s="89" t="s">
        <v>289</v>
      </c>
      <c r="C8" s="90"/>
      <c r="D8" s="90"/>
      <c r="E8" s="90"/>
      <c r="F8" s="90"/>
      <c r="G8" s="90"/>
      <c r="H8" s="93"/>
      <c r="I8" s="94">
        <f>I5+I6</f>
        <v>0</v>
      </c>
      <c r="J8" s="70"/>
      <c r="K8" s="70"/>
      <c r="L8" s="70"/>
    </row>
    <row r="9" spans="1:12" ht="16.5" thickBot="1" x14ac:dyDescent="0.3">
      <c r="A9" s="95"/>
      <c r="B9" s="89" t="s">
        <v>290</v>
      </c>
      <c r="C9" s="90"/>
      <c r="D9" s="90"/>
      <c r="E9" s="90"/>
      <c r="F9" s="90"/>
      <c r="G9" s="90"/>
      <c r="H9" s="93"/>
      <c r="I9" s="94">
        <f>I8*0.22</f>
        <v>0</v>
      </c>
      <c r="J9" s="70"/>
      <c r="K9" s="70"/>
      <c r="L9" s="70"/>
    </row>
    <row r="10" spans="1:12" ht="16.5" thickBot="1" x14ac:dyDescent="0.3">
      <c r="A10" s="95"/>
      <c r="B10" s="96" t="s">
        <v>291</v>
      </c>
      <c r="C10" s="90"/>
      <c r="D10" s="90"/>
      <c r="E10" s="90"/>
      <c r="F10" s="90"/>
      <c r="G10" s="90"/>
      <c r="H10" s="93"/>
      <c r="I10" s="97">
        <f>I8+I9</f>
        <v>0</v>
      </c>
      <c r="J10" s="70"/>
      <c r="K10" s="70"/>
      <c r="L10" s="70"/>
    </row>
    <row r="11" spans="1:12" ht="15.75" x14ac:dyDescent="0.25">
      <c r="A11" s="98"/>
      <c r="B11" s="99"/>
      <c r="C11" s="99"/>
      <c r="D11" s="99"/>
      <c r="E11" s="99"/>
      <c r="F11" s="99"/>
      <c r="G11" s="99"/>
      <c r="H11" s="99"/>
      <c r="I11" s="70"/>
      <c r="J11" s="100"/>
      <c r="K11" s="100"/>
      <c r="L11" s="100"/>
    </row>
    <row r="12" spans="1:12" ht="15.75" x14ac:dyDescent="0.25">
      <c r="A12" s="101" t="s">
        <v>292</v>
      </c>
      <c r="B12" s="102" t="s">
        <v>293</v>
      </c>
      <c r="C12" s="103"/>
      <c r="D12" s="104">
        <v>0.03</v>
      </c>
      <c r="E12" s="103"/>
      <c r="F12" s="103"/>
      <c r="G12" s="103"/>
      <c r="H12" s="103"/>
      <c r="I12" s="105">
        <f>I8*D12</f>
        <v>0</v>
      </c>
      <c r="J12" s="100"/>
      <c r="K12" s="100"/>
      <c r="L12" s="100"/>
    </row>
    <row r="13" spans="1:12" ht="16.5" thickBot="1" x14ac:dyDescent="0.3">
      <c r="A13" s="68"/>
      <c r="B13" s="96" t="s">
        <v>294</v>
      </c>
      <c r="C13" s="90"/>
      <c r="D13" s="90"/>
      <c r="E13" s="90"/>
      <c r="F13" s="90"/>
      <c r="G13" s="90"/>
      <c r="H13" s="90"/>
      <c r="I13" s="106">
        <f>I12*0.22</f>
        <v>0</v>
      </c>
      <c r="J13" s="70"/>
      <c r="K13" s="70"/>
      <c r="L13" s="70"/>
    </row>
    <row r="14" spans="1:12" ht="16.5" thickBot="1" x14ac:dyDescent="0.3">
      <c r="A14" s="68"/>
      <c r="B14" s="96" t="s">
        <v>295</v>
      </c>
      <c r="C14" s="90"/>
      <c r="D14" s="90"/>
      <c r="E14" s="90"/>
      <c r="F14" s="90"/>
      <c r="G14" s="90"/>
      <c r="H14" s="107"/>
      <c r="I14" s="108">
        <f>I12+I13</f>
        <v>0</v>
      </c>
      <c r="J14" s="70"/>
      <c r="K14" s="70"/>
      <c r="L14" s="70"/>
    </row>
    <row r="15" spans="1:12" x14ac:dyDescent="0.25">
      <c r="A15" s="68"/>
      <c r="B15" s="109"/>
      <c r="C15" s="109"/>
      <c r="D15" s="109"/>
      <c r="E15" s="109"/>
      <c r="F15" s="109"/>
      <c r="G15" s="109"/>
      <c r="H15" s="109"/>
      <c r="I15" s="110"/>
      <c r="J15" s="70"/>
      <c r="K15" s="70"/>
      <c r="L15" s="70"/>
    </row>
    <row r="16" spans="1:12" ht="15.75" x14ac:dyDescent="0.25">
      <c r="A16" s="111" t="s">
        <v>296</v>
      </c>
      <c r="B16" s="112" t="s">
        <v>297</v>
      </c>
      <c r="C16" s="113"/>
      <c r="D16" s="113"/>
      <c r="E16" s="113"/>
      <c r="F16" s="113"/>
      <c r="G16" s="113"/>
      <c r="H16" s="113"/>
      <c r="I16" s="114">
        <f>I12+I8</f>
        <v>0</v>
      </c>
      <c r="J16" s="115"/>
      <c r="K16" s="70"/>
      <c r="L16" s="70"/>
    </row>
    <row r="17" spans="2:9" ht="16.5" thickBot="1" x14ac:dyDescent="0.3">
      <c r="B17" s="96" t="s">
        <v>294</v>
      </c>
      <c r="C17" s="90"/>
      <c r="D17" s="90"/>
      <c r="E17" s="90"/>
      <c r="F17" s="90"/>
      <c r="G17" s="90"/>
      <c r="H17" s="90"/>
      <c r="I17" s="106">
        <f>I16*0.22</f>
        <v>0</v>
      </c>
    </row>
    <row r="18" spans="2:9" ht="16.5" thickBot="1" x14ac:dyDescent="0.3">
      <c r="B18" s="96" t="s">
        <v>298</v>
      </c>
      <c r="C18" s="90"/>
      <c r="D18" s="90"/>
      <c r="E18" s="90"/>
      <c r="F18" s="90"/>
      <c r="G18" s="90"/>
      <c r="H18" s="107"/>
      <c r="I18" s="108">
        <f>I16+I17</f>
        <v>0</v>
      </c>
    </row>
  </sheetData>
  <mergeCells count="1">
    <mergeCell ref="A2:I2"/>
  </mergeCells>
  <pageMargins left="0.70866141732283472" right="0.70866141732283472" top="0.94488188976377963" bottom="0.74803149606299213" header="0.31496062992125984" footer="0.31496062992125984"/>
  <pageSetup paperSize="9" scale="91" orientation="portrait" r:id="rId1"/>
  <headerFooter>
    <oddHeader>&amp;L&amp;G</oddHeader>
    <oddFooter>&amp;L&amp;A&amp;C&amp;P / &amp;N&amp;RSTAVBNO POHIŠTVO IN SENČILA IJS</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G394"/>
  <sheetViews>
    <sheetView topLeftCell="A360" zoomScaleNormal="100" workbookViewId="0">
      <selection activeCell="A7" sqref="A7:F7"/>
    </sheetView>
  </sheetViews>
  <sheetFormatPr defaultRowHeight="15" x14ac:dyDescent="0.25"/>
  <cols>
    <col min="1" max="1" width="5.140625" style="7" customWidth="1"/>
    <col min="2" max="2" width="54.140625" customWidth="1"/>
    <col min="3" max="3" width="5.42578125" customWidth="1"/>
    <col min="4" max="4" width="8.28515625" customWidth="1"/>
    <col min="5" max="5" width="8.7109375" style="34" customWidth="1"/>
    <col min="6" max="6" width="12.28515625" style="27" customWidth="1"/>
    <col min="7" max="7" width="43" customWidth="1"/>
  </cols>
  <sheetData>
    <row r="1" spans="1:7" x14ac:dyDescent="0.25">
      <c r="A1" s="136" t="s">
        <v>0</v>
      </c>
      <c r="B1" s="136"/>
      <c r="C1" s="136"/>
      <c r="D1" s="136"/>
      <c r="E1" s="136"/>
      <c r="F1" s="136"/>
    </row>
    <row r="2" spans="1:7" x14ac:dyDescent="0.25">
      <c r="A2" s="136" t="s">
        <v>1</v>
      </c>
      <c r="B2" s="136"/>
      <c r="C2" s="136"/>
      <c r="D2" s="136"/>
      <c r="E2" s="136"/>
      <c r="F2" s="136"/>
    </row>
    <row r="4" spans="1:7" x14ac:dyDescent="0.25">
      <c r="A4" s="137" t="s">
        <v>2</v>
      </c>
      <c r="B4" s="137"/>
      <c r="C4" s="137"/>
      <c r="D4" s="137"/>
      <c r="E4" s="137"/>
      <c r="F4" s="137"/>
    </row>
    <row r="6" spans="1:7" ht="35.25" customHeight="1" x14ac:dyDescent="0.25">
      <c r="A6" s="135" t="s">
        <v>3</v>
      </c>
      <c r="B6" s="135"/>
      <c r="C6" s="135"/>
      <c r="D6" s="135"/>
      <c r="E6" s="135"/>
      <c r="F6" s="135"/>
    </row>
    <row r="7" spans="1:7" ht="202.5" customHeight="1" x14ac:dyDescent="0.25">
      <c r="A7" s="135" t="s">
        <v>302</v>
      </c>
      <c r="B7" s="135"/>
      <c r="C7" s="135"/>
      <c r="D7" s="135"/>
      <c r="E7" s="135"/>
      <c r="F7" s="135"/>
    </row>
    <row r="8" spans="1:7" ht="173.25" customHeight="1" x14ac:dyDescent="0.25">
      <c r="A8" s="135" t="s">
        <v>303</v>
      </c>
      <c r="B8" s="135"/>
      <c r="C8" s="135"/>
      <c r="D8" s="135"/>
      <c r="E8" s="135"/>
      <c r="F8" s="135"/>
    </row>
    <row r="9" spans="1:7" ht="65.25" customHeight="1" x14ac:dyDescent="0.25">
      <c r="A9" s="135" t="s">
        <v>141</v>
      </c>
      <c r="B9" s="135"/>
      <c r="C9" s="135"/>
      <c r="D9" s="135"/>
      <c r="E9" s="135"/>
      <c r="F9" s="135"/>
    </row>
    <row r="10" spans="1:7" ht="55.5" customHeight="1" x14ac:dyDescent="0.25">
      <c r="A10" s="133" t="s">
        <v>335</v>
      </c>
      <c r="B10" s="135"/>
      <c r="C10" s="135"/>
      <c r="D10" s="135"/>
      <c r="E10" s="135"/>
      <c r="F10" s="135"/>
    </row>
    <row r="11" spans="1:7" s="5" customFormat="1" ht="93" customHeight="1" x14ac:dyDescent="0.25">
      <c r="A11" s="134" t="s">
        <v>142</v>
      </c>
      <c r="B11" s="134"/>
      <c r="C11" s="134"/>
      <c r="D11" s="134"/>
      <c r="E11" s="134"/>
      <c r="F11" s="134"/>
    </row>
    <row r="12" spans="1:7" s="5" customFormat="1" ht="37.5" customHeight="1" x14ac:dyDescent="0.25">
      <c r="A12" s="133" t="s">
        <v>315</v>
      </c>
      <c r="B12" s="133"/>
      <c r="C12" s="133"/>
      <c r="D12" s="133"/>
      <c r="E12" s="133"/>
      <c r="F12" s="133"/>
    </row>
    <row r="13" spans="1:7" s="5" customFormat="1" ht="25.5" customHeight="1" x14ac:dyDescent="0.25">
      <c r="A13" s="8"/>
      <c r="B13" s="3"/>
      <c r="C13" s="3"/>
      <c r="D13" s="3"/>
      <c r="E13" s="33"/>
      <c r="F13" s="25"/>
    </row>
    <row r="14" spans="1:7" s="5" customFormat="1" ht="30" x14ac:dyDescent="0.25">
      <c r="A14" s="8"/>
      <c r="B14" s="23" t="s">
        <v>136</v>
      </c>
      <c r="C14" s="32" t="s">
        <v>137</v>
      </c>
      <c r="D14" s="24" t="s">
        <v>140</v>
      </c>
      <c r="E14" s="38" t="s">
        <v>283</v>
      </c>
      <c r="F14" s="26" t="s">
        <v>138</v>
      </c>
      <c r="G14" s="26" t="s">
        <v>267</v>
      </c>
    </row>
    <row r="16" spans="1:7" x14ac:dyDescent="0.25">
      <c r="A16" s="13" t="s">
        <v>93</v>
      </c>
      <c r="B16" s="1" t="s">
        <v>4</v>
      </c>
    </row>
    <row r="18" spans="1:6" ht="75" x14ac:dyDescent="0.25">
      <c r="A18" s="7" t="s">
        <v>5</v>
      </c>
      <c r="B18" s="3" t="s">
        <v>80</v>
      </c>
    </row>
    <row r="19" spans="1:6" x14ac:dyDescent="0.25">
      <c r="A19" s="44"/>
      <c r="B19" s="41"/>
      <c r="C19" s="41" t="s">
        <v>7</v>
      </c>
      <c r="D19" s="41">
        <v>338</v>
      </c>
      <c r="E19" s="42">
        <v>0</v>
      </c>
      <c r="F19" s="43">
        <f>D19*E19</f>
        <v>0</v>
      </c>
    </row>
    <row r="22" spans="1:6" ht="79.5" customHeight="1" x14ac:dyDescent="0.25">
      <c r="A22" s="8" t="s">
        <v>6</v>
      </c>
      <c r="B22" s="3" t="s">
        <v>91</v>
      </c>
    </row>
    <row r="23" spans="1:6" x14ac:dyDescent="0.25">
      <c r="A23" s="44"/>
      <c r="B23" s="41"/>
      <c r="C23" s="41" t="s">
        <v>7</v>
      </c>
      <c r="D23" s="41">
        <v>113</v>
      </c>
      <c r="E23" s="42">
        <v>0</v>
      </c>
      <c r="F23" s="43">
        <f>D23*E23</f>
        <v>0</v>
      </c>
    </row>
    <row r="25" spans="1:6" ht="82.5" customHeight="1" x14ac:dyDescent="0.25">
      <c r="A25" s="8" t="s">
        <v>8</v>
      </c>
      <c r="B25" s="3" t="s">
        <v>92</v>
      </c>
    </row>
    <row r="26" spans="1:6" x14ac:dyDescent="0.25">
      <c r="A26" s="44"/>
      <c r="B26" s="41"/>
      <c r="C26" s="41" t="s">
        <v>7</v>
      </c>
      <c r="D26" s="41">
        <v>113</v>
      </c>
      <c r="E26" s="42">
        <v>0</v>
      </c>
      <c r="F26" s="43">
        <f>D26*E26</f>
        <v>0</v>
      </c>
    </row>
    <row r="28" spans="1:6" ht="214.5" customHeight="1" x14ac:dyDescent="0.25">
      <c r="A28" s="7" t="s">
        <v>9</v>
      </c>
      <c r="B28" s="3" t="s">
        <v>29</v>
      </c>
    </row>
    <row r="29" spans="1:6" x14ac:dyDescent="0.25">
      <c r="B29" t="s">
        <v>11</v>
      </c>
    </row>
    <row r="30" spans="1:6" x14ac:dyDescent="0.25">
      <c r="B30" t="s">
        <v>12</v>
      </c>
    </row>
    <row r="31" spans="1:6" x14ac:dyDescent="0.25">
      <c r="B31" t="s">
        <v>327</v>
      </c>
    </row>
    <row r="32" spans="1:6" s="5" customFormat="1" ht="75" x14ac:dyDescent="0.25">
      <c r="A32" s="7"/>
      <c r="B32" s="3" t="s">
        <v>143</v>
      </c>
      <c r="E32" s="34"/>
      <c r="F32" s="27"/>
    </row>
    <row r="33" spans="1:6" s="5" customFormat="1" x14ac:dyDescent="0.25">
      <c r="A33" s="7"/>
      <c r="E33" s="34"/>
      <c r="F33" s="27"/>
    </row>
    <row r="35" spans="1:6" ht="15" customHeight="1" x14ac:dyDescent="0.25">
      <c r="A35" s="39" t="s">
        <v>32</v>
      </c>
      <c r="B35" s="40" t="s">
        <v>13</v>
      </c>
      <c r="C35" s="40"/>
      <c r="D35" s="41"/>
      <c r="E35" s="42"/>
      <c r="F35" s="43"/>
    </row>
    <row r="36" spans="1:6" x14ac:dyDescent="0.25">
      <c r="A36" s="44"/>
      <c r="B36" s="45" t="s">
        <v>14</v>
      </c>
      <c r="C36" s="41" t="s">
        <v>7</v>
      </c>
      <c r="D36" s="41">
        <v>4</v>
      </c>
      <c r="E36" s="42">
        <v>0</v>
      </c>
      <c r="F36" s="43">
        <f t="shared" ref="F36:F39" si="0">D36*E36</f>
        <v>0</v>
      </c>
    </row>
    <row r="37" spans="1:6" x14ac:dyDescent="0.25">
      <c r="A37" s="44"/>
      <c r="B37" s="45" t="s">
        <v>15</v>
      </c>
      <c r="C37" s="41" t="s">
        <v>7</v>
      </c>
      <c r="D37" s="41">
        <v>24</v>
      </c>
      <c r="E37" s="42">
        <v>0</v>
      </c>
      <c r="F37" s="43">
        <f t="shared" si="0"/>
        <v>0</v>
      </c>
    </row>
    <row r="38" spans="1:6" x14ac:dyDescent="0.25">
      <c r="A38" s="44"/>
      <c r="B38" s="45" t="s">
        <v>144</v>
      </c>
      <c r="C38" s="41" t="s">
        <v>7</v>
      </c>
      <c r="D38" s="41">
        <v>16</v>
      </c>
      <c r="E38" s="42">
        <v>0</v>
      </c>
      <c r="F38" s="43">
        <f t="shared" si="0"/>
        <v>0</v>
      </c>
    </row>
    <row r="39" spans="1:6" s="5" customFormat="1" x14ac:dyDescent="0.25">
      <c r="A39" s="44"/>
      <c r="B39" s="45" t="s">
        <v>145</v>
      </c>
      <c r="C39" s="41" t="s">
        <v>7</v>
      </c>
      <c r="D39" s="41">
        <v>16</v>
      </c>
      <c r="E39" s="42">
        <v>0</v>
      </c>
      <c r="F39" s="43">
        <f t="shared" si="0"/>
        <v>0</v>
      </c>
    </row>
    <row r="40" spans="1:6" s="5" customFormat="1" x14ac:dyDescent="0.25">
      <c r="A40" s="7"/>
      <c r="B40" s="6"/>
      <c r="E40" s="34"/>
      <c r="F40" s="27"/>
    </row>
    <row r="41" spans="1:6" x14ac:dyDescent="0.25">
      <c r="A41" s="39" t="s">
        <v>33</v>
      </c>
      <c r="B41" s="40" t="s">
        <v>16</v>
      </c>
      <c r="C41" s="40"/>
      <c r="D41" s="40"/>
      <c r="E41" s="42"/>
      <c r="F41" s="43"/>
    </row>
    <row r="42" spans="1:6" x14ac:dyDescent="0.25">
      <c r="A42" s="46"/>
      <c r="B42" s="45" t="s">
        <v>17</v>
      </c>
      <c r="C42" s="41" t="s">
        <v>7</v>
      </c>
      <c r="D42" s="41">
        <v>2</v>
      </c>
      <c r="E42" s="42">
        <v>0</v>
      </c>
      <c r="F42" s="43">
        <f t="shared" ref="F42:F45" si="1">D42*E42</f>
        <v>0</v>
      </c>
    </row>
    <row r="43" spans="1:6" x14ac:dyDescent="0.25">
      <c r="A43" s="46"/>
      <c r="B43" s="45" t="s">
        <v>18</v>
      </c>
      <c r="C43" s="41" t="s">
        <v>7</v>
      </c>
      <c r="D43" s="41">
        <v>5</v>
      </c>
      <c r="E43" s="42">
        <v>0</v>
      </c>
      <c r="F43" s="43">
        <f t="shared" si="1"/>
        <v>0</v>
      </c>
    </row>
    <row r="44" spans="1:6" x14ac:dyDescent="0.25">
      <c r="A44" s="46"/>
      <c r="B44" s="45" t="s">
        <v>147</v>
      </c>
      <c r="C44" s="41" t="s">
        <v>7</v>
      </c>
      <c r="D44" s="41">
        <v>2</v>
      </c>
      <c r="E44" s="42">
        <v>0</v>
      </c>
      <c r="F44" s="43">
        <f t="shared" si="1"/>
        <v>0</v>
      </c>
    </row>
    <row r="45" spans="1:6" s="5" customFormat="1" x14ac:dyDescent="0.25">
      <c r="A45" s="46"/>
      <c r="B45" s="45" t="s">
        <v>146</v>
      </c>
      <c r="C45" s="41" t="s">
        <v>7</v>
      </c>
      <c r="D45" s="41">
        <v>2</v>
      </c>
      <c r="E45" s="42">
        <v>0</v>
      </c>
      <c r="F45" s="43">
        <f t="shared" si="1"/>
        <v>0</v>
      </c>
    </row>
    <row r="46" spans="1:6" s="5" customFormat="1" x14ac:dyDescent="0.25">
      <c r="A46" s="9"/>
      <c r="B46" s="6"/>
      <c r="E46" s="34"/>
      <c r="F46" s="27"/>
    </row>
    <row r="47" spans="1:6" x14ac:dyDescent="0.25">
      <c r="A47" s="39" t="s">
        <v>81</v>
      </c>
      <c r="B47" s="40" t="s">
        <v>19</v>
      </c>
      <c r="C47" s="40"/>
      <c r="D47" s="40"/>
      <c r="E47" s="42"/>
      <c r="F47" s="43"/>
    </row>
    <row r="48" spans="1:6" x14ac:dyDescent="0.25">
      <c r="A48" s="46"/>
      <c r="B48" s="45" t="s">
        <v>20</v>
      </c>
      <c r="C48" s="41" t="s">
        <v>7</v>
      </c>
      <c r="D48" s="41">
        <v>5</v>
      </c>
      <c r="E48" s="42">
        <v>0</v>
      </c>
      <c r="F48" s="43">
        <f t="shared" ref="F48:F50" si="2">D48*E48</f>
        <v>0</v>
      </c>
    </row>
    <row r="49" spans="1:7" x14ac:dyDescent="0.25">
      <c r="A49" s="46"/>
      <c r="B49" s="45" t="s">
        <v>21</v>
      </c>
      <c r="C49" s="41" t="s">
        <v>7</v>
      </c>
      <c r="D49" s="41">
        <v>6</v>
      </c>
      <c r="E49" s="42">
        <v>0</v>
      </c>
      <c r="F49" s="43">
        <f t="shared" si="2"/>
        <v>0</v>
      </c>
      <c r="G49" t="s">
        <v>313</v>
      </c>
    </row>
    <row r="50" spans="1:7" s="5" customFormat="1" x14ac:dyDescent="0.25">
      <c r="A50" s="46"/>
      <c r="B50" s="45" t="s">
        <v>332</v>
      </c>
      <c r="C50" s="41" t="s">
        <v>7</v>
      </c>
      <c r="D50" s="41">
        <v>6</v>
      </c>
      <c r="E50" s="42">
        <v>0</v>
      </c>
      <c r="F50" s="43">
        <f t="shared" si="2"/>
        <v>0</v>
      </c>
    </row>
    <row r="51" spans="1:7" s="5" customFormat="1" x14ac:dyDescent="0.25">
      <c r="A51" s="46"/>
      <c r="B51" s="45" t="s">
        <v>314</v>
      </c>
      <c r="C51" s="41" t="s">
        <v>7</v>
      </c>
      <c r="D51" s="41">
        <v>6</v>
      </c>
      <c r="E51" s="42">
        <v>0</v>
      </c>
      <c r="F51" s="43">
        <f t="shared" ref="F51:F52" si="3">D51*E51</f>
        <v>0</v>
      </c>
    </row>
    <row r="52" spans="1:7" s="5" customFormat="1" x14ac:dyDescent="0.25">
      <c r="A52" s="46"/>
      <c r="B52" s="45" t="s">
        <v>317</v>
      </c>
      <c r="C52" s="47" t="s">
        <v>7</v>
      </c>
      <c r="D52" s="47">
        <v>1</v>
      </c>
      <c r="E52" s="42">
        <v>0</v>
      </c>
      <c r="F52" s="43">
        <f t="shared" si="3"/>
        <v>0</v>
      </c>
      <c r="G52" s="5" t="s">
        <v>318</v>
      </c>
    </row>
    <row r="53" spans="1:7" s="5" customFormat="1" x14ac:dyDescent="0.25">
      <c r="A53" s="117"/>
      <c r="B53" s="118"/>
      <c r="C53" s="10"/>
      <c r="D53" s="10"/>
      <c r="E53" s="35"/>
      <c r="F53" s="28"/>
    </row>
    <row r="54" spans="1:7" s="5" customFormat="1" x14ac:dyDescent="0.25">
      <c r="A54" s="117"/>
      <c r="B54" s="118"/>
      <c r="C54" s="10"/>
      <c r="D54" s="10"/>
      <c r="E54" s="35"/>
      <c r="F54" s="28"/>
    </row>
    <row r="55" spans="1:7" s="5" customFormat="1" x14ac:dyDescent="0.25">
      <c r="A55" s="117"/>
      <c r="B55" s="118"/>
      <c r="C55" s="10"/>
      <c r="D55" s="10"/>
      <c r="E55" s="35"/>
      <c r="F55" s="28"/>
    </row>
    <row r="56" spans="1:7" s="5" customFormat="1" x14ac:dyDescent="0.25">
      <c r="A56" s="117"/>
      <c r="B56" s="118"/>
      <c r="C56" s="10"/>
      <c r="D56" s="10"/>
      <c r="E56" s="35"/>
      <c r="F56" s="28"/>
    </row>
    <row r="57" spans="1:7" s="5" customFormat="1" x14ac:dyDescent="0.25">
      <c r="A57" s="9"/>
      <c r="B57" s="6"/>
      <c r="E57" s="34"/>
      <c r="F57" s="27"/>
    </row>
    <row r="58" spans="1:7" x14ac:dyDescent="0.25">
      <c r="A58" s="39" t="s">
        <v>53</v>
      </c>
      <c r="B58" s="40" t="s">
        <v>22</v>
      </c>
      <c r="C58" s="41"/>
      <c r="D58" s="41"/>
      <c r="E58" s="42"/>
      <c r="F58" s="43"/>
    </row>
    <row r="59" spans="1:7" x14ac:dyDescent="0.25">
      <c r="A59" s="46"/>
      <c r="B59" s="45" t="s">
        <v>149</v>
      </c>
      <c r="C59" s="41" t="s">
        <v>7</v>
      </c>
      <c r="D59" s="41">
        <v>1</v>
      </c>
      <c r="E59" s="42">
        <v>0</v>
      </c>
      <c r="F59" s="43">
        <f t="shared" ref="F59:F82" si="4">D59*E59</f>
        <v>0</v>
      </c>
    </row>
    <row r="60" spans="1:7" s="5" customFormat="1" x14ac:dyDescent="0.25">
      <c r="A60" s="46"/>
      <c r="B60" s="45" t="s">
        <v>148</v>
      </c>
      <c r="C60" s="47" t="s">
        <v>7</v>
      </c>
      <c r="D60" s="41">
        <v>1</v>
      </c>
      <c r="E60" s="42">
        <v>0</v>
      </c>
      <c r="F60" s="43">
        <f t="shared" si="4"/>
        <v>0</v>
      </c>
    </row>
    <row r="61" spans="1:7" x14ac:dyDescent="0.25">
      <c r="A61" s="46"/>
      <c r="B61" s="45" t="s">
        <v>150</v>
      </c>
      <c r="C61" s="41" t="s">
        <v>7</v>
      </c>
      <c r="D61" s="41">
        <v>7</v>
      </c>
      <c r="E61" s="42">
        <v>0</v>
      </c>
      <c r="F61" s="43">
        <f t="shared" si="4"/>
        <v>0</v>
      </c>
    </row>
    <row r="62" spans="1:7" s="5" customFormat="1" x14ac:dyDescent="0.25">
      <c r="A62" s="46"/>
      <c r="B62" s="45" t="s">
        <v>153</v>
      </c>
      <c r="C62" s="47" t="s">
        <v>7</v>
      </c>
      <c r="D62" s="41">
        <v>7</v>
      </c>
      <c r="E62" s="42">
        <v>0</v>
      </c>
      <c r="F62" s="43">
        <f t="shared" si="4"/>
        <v>0</v>
      </c>
    </row>
    <row r="63" spans="1:7" x14ac:dyDescent="0.25">
      <c r="A63" s="44"/>
      <c r="B63" s="45" t="s">
        <v>152</v>
      </c>
      <c r="C63" s="41" t="s">
        <v>7</v>
      </c>
      <c r="D63" s="41">
        <v>1</v>
      </c>
      <c r="E63" s="42">
        <v>0</v>
      </c>
      <c r="F63" s="43">
        <f t="shared" si="4"/>
        <v>0</v>
      </c>
    </row>
    <row r="64" spans="1:7" s="5" customFormat="1" x14ac:dyDescent="0.25">
      <c r="A64" s="44"/>
      <c r="B64" s="45" t="s">
        <v>151</v>
      </c>
      <c r="C64" s="47" t="s">
        <v>7</v>
      </c>
      <c r="D64" s="41">
        <v>1</v>
      </c>
      <c r="E64" s="42">
        <v>0</v>
      </c>
      <c r="F64" s="43">
        <f t="shared" si="4"/>
        <v>0</v>
      </c>
    </row>
    <row r="65" spans="1:7" x14ac:dyDescent="0.25">
      <c r="A65" s="44"/>
      <c r="B65" s="45" t="s">
        <v>155</v>
      </c>
      <c r="C65" s="41" t="s">
        <v>7</v>
      </c>
      <c r="D65" s="41">
        <v>4</v>
      </c>
      <c r="E65" s="42">
        <v>0</v>
      </c>
      <c r="F65" s="43">
        <f t="shared" si="4"/>
        <v>0</v>
      </c>
    </row>
    <row r="66" spans="1:7" s="5" customFormat="1" x14ac:dyDescent="0.25">
      <c r="A66" s="44"/>
      <c r="B66" s="45" t="s">
        <v>154</v>
      </c>
      <c r="C66" s="41" t="s">
        <v>7</v>
      </c>
      <c r="D66" s="41">
        <v>4</v>
      </c>
      <c r="E66" s="42">
        <v>0</v>
      </c>
      <c r="F66" s="43">
        <f t="shared" si="4"/>
        <v>0</v>
      </c>
    </row>
    <row r="67" spans="1:7" x14ac:dyDescent="0.25">
      <c r="A67" s="44"/>
      <c r="B67" s="45" t="s">
        <v>157</v>
      </c>
      <c r="C67" s="41" t="s">
        <v>7</v>
      </c>
      <c r="D67" s="41">
        <v>6</v>
      </c>
      <c r="E67" s="42">
        <v>0</v>
      </c>
      <c r="F67" s="43">
        <f t="shared" si="4"/>
        <v>0</v>
      </c>
    </row>
    <row r="68" spans="1:7" s="5" customFormat="1" x14ac:dyDescent="0.25">
      <c r="A68" s="44"/>
      <c r="B68" s="45" t="s">
        <v>156</v>
      </c>
      <c r="C68" s="41" t="s">
        <v>7</v>
      </c>
      <c r="D68" s="41">
        <v>6</v>
      </c>
      <c r="E68" s="42">
        <v>0</v>
      </c>
      <c r="F68" s="43">
        <f t="shared" si="4"/>
        <v>0</v>
      </c>
    </row>
    <row r="69" spans="1:7" x14ac:dyDescent="0.25">
      <c r="A69" s="44"/>
      <c r="B69" s="45" t="s">
        <v>158</v>
      </c>
      <c r="C69" s="41" t="s">
        <v>7</v>
      </c>
      <c r="D69" s="41">
        <v>3</v>
      </c>
      <c r="E69" s="42">
        <v>0</v>
      </c>
      <c r="F69" s="43">
        <f t="shared" si="4"/>
        <v>0</v>
      </c>
    </row>
    <row r="70" spans="1:7" s="5" customFormat="1" x14ac:dyDescent="0.25">
      <c r="A70" s="44"/>
      <c r="B70" s="45" t="s">
        <v>159</v>
      </c>
      <c r="C70" s="41" t="s">
        <v>7</v>
      </c>
      <c r="D70" s="41">
        <v>3</v>
      </c>
      <c r="E70" s="42">
        <v>0</v>
      </c>
      <c r="F70" s="43">
        <f t="shared" si="4"/>
        <v>0</v>
      </c>
    </row>
    <row r="71" spans="1:7" s="5" customFormat="1" x14ac:dyDescent="0.25">
      <c r="A71" s="44"/>
      <c r="B71" s="45" t="s">
        <v>334</v>
      </c>
      <c r="C71" s="41" t="s">
        <v>7</v>
      </c>
      <c r="D71" s="41">
        <v>2</v>
      </c>
      <c r="E71" s="42">
        <v>0</v>
      </c>
      <c r="F71" s="43">
        <f t="shared" si="4"/>
        <v>0</v>
      </c>
      <c r="G71" s="5" t="s">
        <v>333</v>
      </c>
    </row>
    <row r="72" spans="1:7" x14ac:dyDescent="0.25">
      <c r="A72" s="44"/>
      <c r="B72" s="45" t="s">
        <v>23</v>
      </c>
      <c r="C72" s="41" t="s">
        <v>7</v>
      </c>
      <c r="D72" s="41">
        <v>6</v>
      </c>
      <c r="E72" s="42">
        <v>0</v>
      </c>
      <c r="F72" s="43">
        <f t="shared" si="4"/>
        <v>0</v>
      </c>
    </row>
    <row r="73" spans="1:7" x14ac:dyDescent="0.25">
      <c r="A73" s="44"/>
      <c r="B73" s="45" t="s">
        <v>161</v>
      </c>
      <c r="C73" s="41" t="s">
        <v>7</v>
      </c>
      <c r="D73" s="41">
        <v>64</v>
      </c>
      <c r="E73" s="42">
        <v>0</v>
      </c>
      <c r="F73" s="43">
        <f t="shared" si="4"/>
        <v>0</v>
      </c>
    </row>
    <row r="74" spans="1:7" s="5" customFormat="1" x14ac:dyDescent="0.25">
      <c r="A74" s="44"/>
      <c r="B74" s="45" t="s">
        <v>160</v>
      </c>
      <c r="C74" s="41" t="s">
        <v>7</v>
      </c>
      <c r="D74" s="41">
        <v>64</v>
      </c>
      <c r="E74" s="42">
        <v>0</v>
      </c>
      <c r="F74" s="43">
        <f t="shared" si="4"/>
        <v>0</v>
      </c>
    </row>
    <row r="75" spans="1:7" s="5" customFormat="1" x14ac:dyDescent="0.25">
      <c r="A75" s="44"/>
      <c r="B75" s="45" t="s">
        <v>161</v>
      </c>
      <c r="C75" s="41" t="s">
        <v>7</v>
      </c>
      <c r="D75" s="41">
        <v>1</v>
      </c>
      <c r="E75" s="42">
        <v>0</v>
      </c>
      <c r="F75" s="43">
        <f t="shared" ref="F75:F76" si="5">D75*E75</f>
        <v>0</v>
      </c>
      <c r="G75" s="5" t="s">
        <v>331</v>
      </c>
    </row>
    <row r="76" spans="1:7" s="5" customFormat="1" x14ac:dyDescent="0.25">
      <c r="A76" s="44"/>
      <c r="B76" s="45" t="s">
        <v>160</v>
      </c>
      <c r="C76" s="41" t="s">
        <v>7</v>
      </c>
      <c r="D76" s="41">
        <v>1</v>
      </c>
      <c r="E76" s="42">
        <v>0</v>
      </c>
      <c r="F76" s="43">
        <f t="shared" si="5"/>
        <v>0</v>
      </c>
      <c r="G76" s="5" t="s">
        <v>331</v>
      </c>
    </row>
    <row r="77" spans="1:7" x14ac:dyDescent="0.25">
      <c r="A77" s="44"/>
      <c r="B77" s="45" t="s">
        <v>169</v>
      </c>
      <c r="C77" s="41" t="s">
        <v>7</v>
      </c>
      <c r="D77" s="41">
        <v>7</v>
      </c>
      <c r="E77" s="42">
        <v>0</v>
      </c>
      <c r="F77" s="43">
        <f t="shared" si="4"/>
        <v>0</v>
      </c>
    </row>
    <row r="78" spans="1:7" s="5" customFormat="1" x14ac:dyDescent="0.25">
      <c r="A78" s="44"/>
      <c r="B78" s="45" t="s">
        <v>162</v>
      </c>
      <c r="C78" s="41" t="s">
        <v>7</v>
      </c>
      <c r="D78" s="41">
        <v>7</v>
      </c>
      <c r="E78" s="42">
        <v>0</v>
      </c>
      <c r="F78" s="43">
        <f t="shared" si="4"/>
        <v>0</v>
      </c>
    </row>
    <row r="79" spans="1:7" x14ac:dyDescent="0.25">
      <c r="A79" s="44"/>
      <c r="B79" s="45" t="s">
        <v>24</v>
      </c>
      <c r="C79" s="41" t="s">
        <v>7</v>
      </c>
      <c r="D79" s="41">
        <v>8</v>
      </c>
      <c r="E79" s="42">
        <v>0</v>
      </c>
      <c r="F79" s="43">
        <f t="shared" si="4"/>
        <v>0</v>
      </c>
    </row>
    <row r="80" spans="1:7" x14ac:dyDescent="0.25">
      <c r="A80" s="44"/>
      <c r="B80" s="45" t="s">
        <v>25</v>
      </c>
      <c r="C80" s="41" t="s">
        <v>7</v>
      </c>
      <c r="D80" s="41">
        <v>7</v>
      </c>
      <c r="E80" s="42">
        <v>0</v>
      </c>
      <c r="F80" s="43">
        <f t="shared" si="4"/>
        <v>0</v>
      </c>
    </row>
    <row r="81" spans="1:7" x14ac:dyDescent="0.25">
      <c r="A81" s="44"/>
      <c r="B81" s="45" t="s">
        <v>170</v>
      </c>
      <c r="C81" s="41" t="s">
        <v>7</v>
      </c>
      <c r="D81" s="41">
        <v>1</v>
      </c>
      <c r="E81" s="42">
        <v>0</v>
      </c>
      <c r="F81" s="43">
        <f t="shared" si="4"/>
        <v>0</v>
      </c>
    </row>
    <row r="82" spans="1:7" s="5" customFormat="1" x14ac:dyDescent="0.25">
      <c r="A82" s="44"/>
      <c r="B82" s="45" t="s">
        <v>163</v>
      </c>
      <c r="C82" s="41" t="s">
        <v>7</v>
      </c>
      <c r="D82" s="41">
        <v>1</v>
      </c>
      <c r="E82" s="42">
        <v>0</v>
      </c>
      <c r="F82" s="43">
        <f t="shared" si="4"/>
        <v>0</v>
      </c>
    </row>
    <row r="83" spans="1:7" s="5" customFormat="1" x14ac:dyDescent="0.25">
      <c r="A83" s="7"/>
      <c r="B83" s="6"/>
      <c r="E83" s="34"/>
      <c r="F83" s="27"/>
    </row>
    <row r="84" spans="1:7" ht="90" x14ac:dyDescent="0.25">
      <c r="A84" s="7" t="s">
        <v>10</v>
      </c>
      <c r="B84" s="3" t="s">
        <v>165</v>
      </c>
    </row>
    <row r="85" spans="1:7" ht="45" x14ac:dyDescent="0.25">
      <c r="B85" s="3" t="s">
        <v>281</v>
      </c>
    </row>
    <row r="86" spans="1:7" x14ac:dyDescent="0.25">
      <c r="B86" s="4" t="s">
        <v>12</v>
      </c>
    </row>
    <row r="87" spans="1:7" x14ac:dyDescent="0.25">
      <c r="B87" s="4" t="s">
        <v>327</v>
      </c>
    </row>
    <row r="89" spans="1:7" x14ac:dyDescent="0.25">
      <c r="A89" s="39" t="s">
        <v>37</v>
      </c>
      <c r="B89" s="40" t="s">
        <v>79</v>
      </c>
      <c r="C89" s="40"/>
      <c r="D89" s="40"/>
      <c r="E89" s="49"/>
      <c r="F89" s="43"/>
    </row>
    <row r="90" spans="1:7" x14ac:dyDescent="0.25">
      <c r="A90" s="44"/>
      <c r="B90" s="45" t="s">
        <v>26</v>
      </c>
      <c r="C90" s="41" t="s">
        <v>7</v>
      </c>
      <c r="D90" s="41">
        <v>3</v>
      </c>
      <c r="E90" s="42">
        <v>0</v>
      </c>
      <c r="F90" s="43">
        <f t="shared" ref="F90:F91" si="6">D90*E90</f>
        <v>0</v>
      </c>
      <c r="G90" t="s">
        <v>319</v>
      </c>
    </row>
    <row r="91" spans="1:7" x14ac:dyDescent="0.25">
      <c r="A91" s="44"/>
      <c r="B91" s="45" t="s">
        <v>27</v>
      </c>
      <c r="C91" s="41" t="s">
        <v>7</v>
      </c>
      <c r="D91" s="41">
        <v>1</v>
      </c>
      <c r="E91" s="42">
        <v>0</v>
      </c>
      <c r="F91" s="43">
        <f t="shared" si="6"/>
        <v>0</v>
      </c>
    </row>
    <row r="94" spans="1:7" ht="210" x14ac:dyDescent="0.25">
      <c r="A94" s="7" t="s">
        <v>42</v>
      </c>
      <c r="B94" s="3" t="s">
        <v>97</v>
      </c>
    </row>
    <row r="95" spans="1:7" x14ac:dyDescent="0.25">
      <c r="B95" s="5" t="s">
        <v>11</v>
      </c>
    </row>
    <row r="96" spans="1:7" x14ac:dyDescent="0.25">
      <c r="B96" s="5" t="s">
        <v>12</v>
      </c>
    </row>
    <row r="97" spans="1:6" x14ac:dyDescent="0.25">
      <c r="B97" s="5" t="s">
        <v>327</v>
      </c>
    </row>
    <row r="98" spans="1:6" s="5" customFormat="1" ht="75" x14ac:dyDescent="0.25">
      <c r="A98" s="7"/>
      <c r="B98" s="3" t="s">
        <v>76</v>
      </c>
      <c r="E98" s="34"/>
      <c r="F98" s="27"/>
    </row>
    <row r="100" spans="1:6" x14ac:dyDescent="0.25">
      <c r="A100" s="39" t="s">
        <v>34</v>
      </c>
      <c r="B100" s="40" t="s">
        <v>16</v>
      </c>
      <c r="C100" s="40"/>
      <c r="D100" s="40"/>
      <c r="E100" s="42"/>
      <c r="F100" s="43"/>
    </row>
    <row r="101" spans="1:6" x14ac:dyDescent="0.25">
      <c r="A101" s="46"/>
      <c r="B101" s="45" t="s">
        <v>172</v>
      </c>
      <c r="C101" s="41" t="s">
        <v>7</v>
      </c>
      <c r="D101" s="41">
        <v>1</v>
      </c>
      <c r="E101" s="42">
        <v>0</v>
      </c>
      <c r="F101" s="43">
        <f t="shared" ref="F101:F104" si="7">D101*E101</f>
        <v>0</v>
      </c>
    </row>
    <row r="102" spans="1:6" s="5" customFormat="1" x14ac:dyDescent="0.25">
      <c r="A102" s="46"/>
      <c r="B102" s="45" t="s">
        <v>166</v>
      </c>
      <c r="C102" s="41" t="s">
        <v>7</v>
      </c>
      <c r="D102" s="41">
        <v>1</v>
      </c>
      <c r="E102" s="42">
        <v>0</v>
      </c>
      <c r="F102" s="43">
        <f t="shared" si="7"/>
        <v>0</v>
      </c>
    </row>
    <row r="103" spans="1:6" x14ac:dyDescent="0.25">
      <c r="A103" s="46"/>
      <c r="B103" s="45" t="s">
        <v>174</v>
      </c>
      <c r="C103" s="41" t="s">
        <v>7</v>
      </c>
      <c r="D103" s="41">
        <v>1</v>
      </c>
      <c r="E103" s="42">
        <v>0</v>
      </c>
      <c r="F103" s="43">
        <f t="shared" si="7"/>
        <v>0</v>
      </c>
    </row>
    <row r="104" spans="1:6" s="5" customFormat="1" x14ac:dyDescent="0.25">
      <c r="A104" s="46"/>
      <c r="B104" s="45" t="s">
        <v>168</v>
      </c>
      <c r="C104" s="41" t="s">
        <v>7</v>
      </c>
      <c r="D104" s="41">
        <v>1</v>
      </c>
      <c r="E104" s="42">
        <v>0</v>
      </c>
      <c r="F104" s="43">
        <f t="shared" si="7"/>
        <v>0</v>
      </c>
    </row>
    <row r="105" spans="1:6" x14ac:dyDescent="0.25">
      <c r="A105" s="9"/>
    </row>
    <row r="106" spans="1:6" x14ac:dyDescent="0.25">
      <c r="A106" s="39" t="s">
        <v>54</v>
      </c>
      <c r="B106" s="40" t="s">
        <v>22</v>
      </c>
      <c r="C106" s="40"/>
      <c r="D106" s="40"/>
      <c r="E106" s="42"/>
      <c r="F106" s="43"/>
    </row>
    <row r="107" spans="1:6" x14ac:dyDescent="0.25">
      <c r="A107" s="46"/>
      <c r="B107" s="45" t="s">
        <v>175</v>
      </c>
      <c r="C107" s="41" t="s">
        <v>7</v>
      </c>
      <c r="D107" s="41">
        <v>1</v>
      </c>
      <c r="E107" s="42">
        <v>0</v>
      </c>
      <c r="F107" s="43">
        <f t="shared" ref="F107:F118" si="8">D107*E107</f>
        <v>0</v>
      </c>
    </row>
    <row r="108" spans="1:6" s="5" customFormat="1" x14ac:dyDescent="0.25">
      <c r="A108" s="46"/>
      <c r="B108" s="45" t="s">
        <v>176</v>
      </c>
      <c r="C108" s="47" t="s">
        <v>7</v>
      </c>
      <c r="D108" s="41">
        <v>1</v>
      </c>
      <c r="E108" s="42">
        <v>0</v>
      </c>
      <c r="F108" s="43">
        <f t="shared" si="8"/>
        <v>0</v>
      </c>
    </row>
    <row r="109" spans="1:6" x14ac:dyDescent="0.25">
      <c r="A109" s="46"/>
      <c r="B109" s="45" t="s">
        <v>179</v>
      </c>
      <c r="C109" s="41" t="s">
        <v>7</v>
      </c>
      <c r="D109" s="41">
        <v>2</v>
      </c>
      <c r="E109" s="42">
        <v>0</v>
      </c>
      <c r="F109" s="43">
        <f t="shared" si="8"/>
        <v>0</v>
      </c>
    </row>
    <row r="110" spans="1:6" s="5" customFormat="1" x14ac:dyDescent="0.25">
      <c r="A110" s="46"/>
      <c r="B110" s="45" t="s">
        <v>180</v>
      </c>
      <c r="C110" s="41" t="s">
        <v>7</v>
      </c>
      <c r="D110" s="41">
        <v>2</v>
      </c>
      <c r="E110" s="42">
        <v>0</v>
      </c>
      <c r="F110" s="43">
        <f t="shared" si="8"/>
        <v>0</v>
      </c>
    </row>
    <row r="111" spans="1:6" x14ac:dyDescent="0.25">
      <c r="A111" s="46"/>
      <c r="B111" s="45" t="s">
        <v>181</v>
      </c>
      <c r="C111" s="41" t="s">
        <v>7</v>
      </c>
      <c r="D111" s="41">
        <v>12</v>
      </c>
      <c r="E111" s="42">
        <v>0</v>
      </c>
      <c r="F111" s="43">
        <f t="shared" si="8"/>
        <v>0</v>
      </c>
    </row>
    <row r="112" spans="1:6" s="5" customFormat="1" x14ac:dyDescent="0.25">
      <c r="A112" s="46"/>
      <c r="B112" s="45" t="s">
        <v>163</v>
      </c>
      <c r="C112" s="41" t="s">
        <v>7</v>
      </c>
      <c r="D112" s="41">
        <v>12</v>
      </c>
      <c r="E112" s="42">
        <v>0</v>
      </c>
      <c r="F112" s="43">
        <f t="shared" si="8"/>
        <v>0</v>
      </c>
    </row>
    <row r="113" spans="1:7" x14ac:dyDescent="0.25">
      <c r="A113" s="46"/>
      <c r="B113" s="45" t="s">
        <v>182</v>
      </c>
      <c r="C113" s="41" t="s">
        <v>7</v>
      </c>
      <c r="D113" s="41">
        <v>9</v>
      </c>
      <c r="E113" s="42">
        <v>0</v>
      </c>
      <c r="F113" s="43">
        <f t="shared" si="8"/>
        <v>0</v>
      </c>
    </row>
    <row r="114" spans="1:7" s="5" customFormat="1" x14ac:dyDescent="0.25">
      <c r="A114" s="46"/>
      <c r="B114" s="45" t="s">
        <v>183</v>
      </c>
      <c r="C114" s="41" t="s">
        <v>7</v>
      </c>
      <c r="D114" s="41">
        <v>9</v>
      </c>
      <c r="E114" s="42">
        <v>0</v>
      </c>
      <c r="F114" s="43">
        <f t="shared" si="8"/>
        <v>0</v>
      </c>
    </row>
    <row r="115" spans="1:7" x14ac:dyDescent="0.25">
      <c r="A115" s="46"/>
      <c r="B115" s="45" t="s">
        <v>184</v>
      </c>
      <c r="C115" s="41" t="s">
        <v>7</v>
      </c>
      <c r="D115" s="41">
        <v>2</v>
      </c>
      <c r="E115" s="42">
        <v>0</v>
      </c>
      <c r="F115" s="43">
        <f t="shared" si="8"/>
        <v>0</v>
      </c>
    </row>
    <row r="116" spans="1:7" s="5" customFormat="1" x14ac:dyDescent="0.25">
      <c r="A116" s="46"/>
      <c r="B116" s="45" t="s">
        <v>183</v>
      </c>
      <c r="C116" s="41" t="s">
        <v>7</v>
      </c>
      <c r="D116" s="41">
        <v>2</v>
      </c>
      <c r="E116" s="42">
        <v>0</v>
      </c>
      <c r="F116" s="43">
        <f t="shared" si="8"/>
        <v>0</v>
      </c>
      <c r="G116" s="5" t="s">
        <v>310</v>
      </c>
    </row>
    <row r="117" spans="1:7" x14ac:dyDescent="0.25">
      <c r="A117" s="46"/>
      <c r="B117" s="45" t="s">
        <v>36</v>
      </c>
      <c r="C117" s="41" t="s">
        <v>7</v>
      </c>
      <c r="D117" s="41">
        <v>12</v>
      </c>
      <c r="E117" s="42">
        <v>0</v>
      </c>
      <c r="F117" s="43">
        <f t="shared" si="8"/>
        <v>0</v>
      </c>
    </row>
    <row r="118" spans="1:7" s="5" customFormat="1" x14ac:dyDescent="0.25">
      <c r="A118" s="46"/>
      <c r="B118" s="45" t="s">
        <v>185</v>
      </c>
      <c r="C118" s="41" t="s">
        <v>7</v>
      </c>
      <c r="D118" s="41">
        <v>12</v>
      </c>
      <c r="E118" s="42">
        <v>0</v>
      </c>
      <c r="F118" s="43">
        <f t="shared" si="8"/>
        <v>0</v>
      </c>
    </row>
    <row r="119" spans="1:7" x14ac:dyDescent="0.25">
      <c r="A119" s="9"/>
      <c r="C119" s="5"/>
    </row>
    <row r="120" spans="1:7" s="5" customFormat="1" x14ac:dyDescent="0.25">
      <c r="A120" s="44" t="s">
        <v>82</v>
      </c>
      <c r="B120" s="40" t="s">
        <v>55</v>
      </c>
      <c r="C120" s="40"/>
      <c r="D120" s="40"/>
      <c r="E120" s="42"/>
      <c r="F120" s="43"/>
    </row>
    <row r="121" spans="1:7" s="5" customFormat="1" x14ac:dyDescent="0.25">
      <c r="A121" s="44"/>
      <c r="B121" s="45" t="s">
        <v>227</v>
      </c>
      <c r="C121" s="41" t="s">
        <v>7</v>
      </c>
      <c r="D121" s="41">
        <v>1</v>
      </c>
      <c r="E121" s="42">
        <v>0</v>
      </c>
      <c r="F121" s="43">
        <f t="shared" ref="F121:F128" si="9">D121*E121</f>
        <v>0</v>
      </c>
    </row>
    <row r="122" spans="1:7" s="5" customFormat="1" x14ac:dyDescent="0.25">
      <c r="A122" s="44"/>
      <c r="B122" s="45" t="s">
        <v>223</v>
      </c>
      <c r="C122" s="41" t="s">
        <v>7</v>
      </c>
      <c r="D122" s="41">
        <v>1</v>
      </c>
      <c r="E122" s="42">
        <v>0</v>
      </c>
      <c r="F122" s="43">
        <f t="shared" si="9"/>
        <v>0</v>
      </c>
    </row>
    <row r="123" spans="1:7" s="5" customFormat="1" x14ac:dyDescent="0.25">
      <c r="A123" s="44"/>
      <c r="B123" s="45" t="s">
        <v>228</v>
      </c>
      <c r="C123" s="41" t="s">
        <v>7</v>
      </c>
      <c r="D123" s="41">
        <v>1</v>
      </c>
      <c r="E123" s="42">
        <v>0</v>
      </c>
      <c r="F123" s="43">
        <f t="shared" si="9"/>
        <v>0</v>
      </c>
    </row>
    <row r="124" spans="1:7" s="5" customFormat="1" x14ac:dyDescent="0.25">
      <c r="A124" s="44"/>
      <c r="B124" s="45" t="s">
        <v>224</v>
      </c>
      <c r="C124" s="41" t="s">
        <v>7</v>
      </c>
      <c r="D124" s="41">
        <v>1</v>
      </c>
      <c r="E124" s="42">
        <v>0</v>
      </c>
      <c r="F124" s="43">
        <f t="shared" si="9"/>
        <v>0</v>
      </c>
    </row>
    <row r="125" spans="1:7" s="5" customFormat="1" x14ac:dyDescent="0.25">
      <c r="A125" s="44"/>
      <c r="B125" s="45" t="s">
        <v>230</v>
      </c>
      <c r="C125" s="41" t="s">
        <v>7</v>
      </c>
      <c r="D125" s="41">
        <v>1</v>
      </c>
      <c r="E125" s="42">
        <v>0</v>
      </c>
      <c r="F125" s="43">
        <f t="shared" si="9"/>
        <v>0</v>
      </c>
    </row>
    <row r="126" spans="1:7" s="5" customFormat="1" x14ac:dyDescent="0.25">
      <c r="A126" s="44"/>
      <c r="B126" s="45" t="s">
        <v>226</v>
      </c>
      <c r="C126" s="41" t="s">
        <v>7</v>
      </c>
      <c r="D126" s="41">
        <v>1</v>
      </c>
      <c r="E126" s="42">
        <v>0</v>
      </c>
      <c r="F126" s="43">
        <f t="shared" si="9"/>
        <v>0</v>
      </c>
    </row>
    <row r="127" spans="1:7" s="5" customFormat="1" x14ac:dyDescent="0.25">
      <c r="A127" s="44"/>
      <c r="B127" s="45" t="s">
        <v>231</v>
      </c>
      <c r="C127" s="41" t="s">
        <v>7</v>
      </c>
      <c r="D127" s="41">
        <v>1</v>
      </c>
      <c r="E127" s="42">
        <v>0</v>
      </c>
      <c r="F127" s="43">
        <f t="shared" si="9"/>
        <v>0</v>
      </c>
    </row>
    <row r="128" spans="1:7" s="5" customFormat="1" x14ac:dyDescent="0.25">
      <c r="A128" s="44"/>
      <c r="B128" s="45" t="s">
        <v>226</v>
      </c>
      <c r="C128" s="41" t="s">
        <v>7</v>
      </c>
      <c r="D128" s="41">
        <v>1</v>
      </c>
      <c r="E128" s="42">
        <v>0</v>
      </c>
      <c r="F128" s="43">
        <f t="shared" si="9"/>
        <v>0</v>
      </c>
    </row>
    <row r="129" spans="1:7" s="5" customFormat="1" x14ac:dyDescent="0.25">
      <c r="A129" s="18"/>
      <c r="B129" s="118"/>
      <c r="C129" s="10"/>
      <c r="D129" s="10"/>
      <c r="E129" s="35"/>
      <c r="F129" s="28"/>
    </row>
    <row r="130" spans="1:7" s="5" customFormat="1" x14ac:dyDescent="0.25">
      <c r="A130" s="44" t="s">
        <v>321</v>
      </c>
      <c r="B130" s="52" t="s">
        <v>78</v>
      </c>
      <c r="C130" s="52"/>
      <c r="D130" s="52"/>
      <c r="E130" s="53"/>
      <c r="F130" s="43"/>
      <c r="G130"/>
    </row>
    <row r="131" spans="1:7" s="5" customFormat="1" x14ac:dyDescent="0.25">
      <c r="A131" s="44"/>
      <c r="B131" s="54" t="s">
        <v>235</v>
      </c>
      <c r="C131" s="41" t="s">
        <v>7</v>
      </c>
      <c r="D131" s="41">
        <v>1</v>
      </c>
      <c r="E131" s="42">
        <v>0</v>
      </c>
      <c r="F131" s="43">
        <f>D131*E131</f>
        <v>0</v>
      </c>
      <c r="G131" t="s">
        <v>312</v>
      </c>
    </row>
    <row r="132" spans="1:7" s="5" customFormat="1" x14ac:dyDescent="0.25">
      <c r="A132" s="44"/>
      <c r="B132" s="54" t="s">
        <v>234</v>
      </c>
      <c r="C132" s="41" t="s">
        <v>7</v>
      </c>
      <c r="D132" s="41">
        <v>1</v>
      </c>
      <c r="E132" s="42">
        <v>0</v>
      </c>
      <c r="F132" s="43">
        <f>D132*E132</f>
        <v>0</v>
      </c>
      <c r="G132" s="5" t="s">
        <v>311</v>
      </c>
    </row>
    <row r="133" spans="1:7" s="5" customFormat="1" x14ac:dyDescent="0.25">
      <c r="A133" s="18"/>
      <c r="B133" s="118"/>
      <c r="C133" s="10"/>
      <c r="D133" s="10"/>
      <c r="E133" s="35"/>
      <c r="F133" s="28"/>
    </row>
    <row r="134" spans="1:7" ht="210" x14ac:dyDescent="0.25">
      <c r="A134" s="9" t="s">
        <v>30</v>
      </c>
      <c r="B134" s="3" t="s">
        <v>304</v>
      </c>
    </row>
    <row r="135" spans="1:7" x14ac:dyDescent="0.25">
      <c r="A135" s="9"/>
      <c r="B135" s="5" t="s">
        <v>46</v>
      </c>
    </row>
    <row r="136" spans="1:7" x14ac:dyDescent="0.25">
      <c r="A136" s="9"/>
      <c r="B136" s="5" t="s">
        <v>12</v>
      </c>
    </row>
    <row r="137" spans="1:7" x14ac:dyDescent="0.25">
      <c r="B137" s="5" t="s">
        <v>327</v>
      </c>
    </row>
    <row r="138" spans="1:7" s="5" customFormat="1" ht="75" x14ac:dyDescent="0.25">
      <c r="A138" s="7"/>
      <c r="B138" s="3" t="s">
        <v>76</v>
      </c>
      <c r="E138" s="34"/>
      <c r="F138" s="27"/>
    </row>
    <row r="140" spans="1:7" x14ac:dyDescent="0.25">
      <c r="A140" s="44" t="s">
        <v>31</v>
      </c>
      <c r="B140" s="40" t="s">
        <v>13</v>
      </c>
      <c r="C140" s="40"/>
      <c r="D140" s="40"/>
      <c r="E140" s="42"/>
      <c r="F140" s="43"/>
    </row>
    <row r="141" spans="1:7" x14ac:dyDescent="0.25">
      <c r="A141" s="44"/>
      <c r="B141" s="45" t="s">
        <v>47</v>
      </c>
      <c r="C141" s="41" t="s">
        <v>7</v>
      </c>
      <c r="D141" s="41">
        <v>15</v>
      </c>
      <c r="E141" s="42">
        <v>0</v>
      </c>
      <c r="F141" s="43">
        <f t="shared" ref="F141:F147" si="10">D141*E141</f>
        <v>0</v>
      </c>
    </row>
    <row r="142" spans="1:7" x14ac:dyDescent="0.25">
      <c r="A142" s="44"/>
      <c r="B142" s="45" t="s">
        <v>48</v>
      </c>
      <c r="C142" s="41" t="s">
        <v>7</v>
      </c>
      <c r="D142" s="41">
        <v>12</v>
      </c>
      <c r="E142" s="42">
        <v>0</v>
      </c>
      <c r="F142" s="43">
        <f t="shared" si="10"/>
        <v>0</v>
      </c>
    </row>
    <row r="143" spans="1:7" x14ac:dyDescent="0.25">
      <c r="A143" s="44"/>
      <c r="B143" s="45" t="s">
        <v>49</v>
      </c>
      <c r="C143" s="41" t="s">
        <v>7</v>
      </c>
      <c r="D143" s="41">
        <v>1</v>
      </c>
      <c r="E143" s="42">
        <v>0</v>
      </c>
      <c r="F143" s="43">
        <f t="shared" si="10"/>
        <v>0</v>
      </c>
    </row>
    <row r="144" spans="1:7" x14ac:dyDescent="0.25">
      <c r="A144" s="44"/>
      <c r="B144" s="45" t="s">
        <v>187</v>
      </c>
      <c r="C144" s="41" t="s">
        <v>7</v>
      </c>
      <c r="D144" s="41">
        <v>2</v>
      </c>
      <c r="E144" s="42">
        <v>0</v>
      </c>
      <c r="F144" s="43">
        <f t="shared" si="10"/>
        <v>0</v>
      </c>
    </row>
    <row r="145" spans="1:6" s="5" customFormat="1" x14ac:dyDescent="0.25">
      <c r="A145" s="44"/>
      <c r="B145" s="45" t="s">
        <v>186</v>
      </c>
      <c r="C145" s="41" t="s">
        <v>7</v>
      </c>
      <c r="D145" s="41">
        <v>2</v>
      </c>
      <c r="E145" s="42">
        <v>0</v>
      </c>
      <c r="F145" s="43">
        <f t="shared" si="10"/>
        <v>0</v>
      </c>
    </row>
    <row r="146" spans="1:6" x14ac:dyDescent="0.25">
      <c r="A146" s="44"/>
      <c r="B146" s="45" t="s">
        <v>189</v>
      </c>
      <c r="C146" s="41" t="s">
        <v>7</v>
      </c>
      <c r="D146" s="41">
        <v>2</v>
      </c>
      <c r="E146" s="42">
        <v>0</v>
      </c>
      <c r="F146" s="43">
        <f t="shared" si="10"/>
        <v>0</v>
      </c>
    </row>
    <row r="147" spans="1:6" s="5" customFormat="1" x14ac:dyDescent="0.25">
      <c r="A147" s="44"/>
      <c r="B147" s="45" t="s">
        <v>188</v>
      </c>
      <c r="C147" s="41" t="s">
        <v>7</v>
      </c>
      <c r="D147" s="41">
        <v>2</v>
      </c>
      <c r="E147" s="42">
        <v>0</v>
      </c>
      <c r="F147" s="43">
        <f t="shared" si="10"/>
        <v>0</v>
      </c>
    </row>
    <row r="149" spans="1:6" x14ac:dyDescent="0.25">
      <c r="A149" s="44" t="s">
        <v>43</v>
      </c>
      <c r="B149" s="40" t="s">
        <v>16</v>
      </c>
      <c r="C149" s="40"/>
      <c r="D149" s="40"/>
      <c r="E149" s="42"/>
      <c r="F149" s="43"/>
    </row>
    <row r="150" spans="1:6" x14ac:dyDescent="0.25">
      <c r="A150" s="44"/>
      <c r="B150" s="45" t="s">
        <v>50</v>
      </c>
      <c r="C150" s="41" t="s">
        <v>7</v>
      </c>
      <c r="D150" s="41">
        <v>1</v>
      </c>
      <c r="E150" s="42">
        <v>0</v>
      </c>
      <c r="F150" s="43">
        <f t="shared" ref="F150:F160" si="11">D150*E150</f>
        <v>0</v>
      </c>
    </row>
    <row r="151" spans="1:6" x14ac:dyDescent="0.25">
      <c r="A151" s="44"/>
      <c r="B151" s="45" t="s">
        <v>191</v>
      </c>
      <c r="C151" s="41" t="s">
        <v>7</v>
      </c>
      <c r="D151" s="41">
        <v>1</v>
      </c>
      <c r="E151" s="42">
        <v>0</v>
      </c>
      <c r="F151" s="43">
        <f t="shared" si="11"/>
        <v>0</v>
      </c>
    </row>
    <row r="152" spans="1:6" s="5" customFormat="1" x14ac:dyDescent="0.25">
      <c r="A152" s="44"/>
      <c r="B152" s="45" t="s">
        <v>190</v>
      </c>
      <c r="C152" s="47" t="s">
        <v>7</v>
      </c>
      <c r="D152" s="41">
        <v>1</v>
      </c>
      <c r="E152" s="42">
        <v>0</v>
      </c>
      <c r="F152" s="43">
        <f t="shared" si="11"/>
        <v>0</v>
      </c>
    </row>
    <row r="153" spans="1:6" x14ac:dyDescent="0.25">
      <c r="A153" s="44"/>
      <c r="B153" s="45" t="s">
        <v>193</v>
      </c>
      <c r="C153" s="41" t="s">
        <v>7</v>
      </c>
      <c r="D153" s="41">
        <v>7</v>
      </c>
      <c r="E153" s="42">
        <v>0</v>
      </c>
      <c r="F153" s="43">
        <f t="shared" si="11"/>
        <v>0</v>
      </c>
    </row>
    <row r="154" spans="1:6" s="5" customFormat="1" x14ac:dyDescent="0.25">
      <c r="A154" s="44"/>
      <c r="B154" s="45" t="s">
        <v>192</v>
      </c>
      <c r="C154" s="41" t="s">
        <v>7</v>
      </c>
      <c r="D154" s="41">
        <v>7</v>
      </c>
      <c r="E154" s="42">
        <v>0</v>
      </c>
      <c r="F154" s="43">
        <f t="shared" si="11"/>
        <v>0</v>
      </c>
    </row>
    <row r="155" spans="1:6" x14ac:dyDescent="0.25">
      <c r="A155" s="44"/>
      <c r="B155" s="45" t="s">
        <v>194</v>
      </c>
      <c r="C155" s="41" t="s">
        <v>7</v>
      </c>
      <c r="D155" s="41">
        <v>2</v>
      </c>
      <c r="E155" s="42">
        <v>0</v>
      </c>
      <c r="F155" s="43">
        <f t="shared" si="11"/>
        <v>0</v>
      </c>
    </row>
    <row r="156" spans="1:6" s="5" customFormat="1" x14ac:dyDescent="0.25">
      <c r="A156" s="44"/>
      <c r="B156" s="45" t="s">
        <v>195</v>
      </c>
      <c r="C156" s="41" t="s">
        <v>7</v>
      </c>
      <c r="D156" s="41">
        <v>2</v>
      </c>
      <c r="E156" s="42">
        <v>0</v>
      </c>
      <c r="F156" s="43">
        <f t="shared" si="11"/>
        <v>0</v>
      </c>
    </row>
    <row r="157" spans="1:6" x14ac:dyDescent="0.25">
      <c r="A157" s="44"/>
      <c r="B157" s="45" t="s">
        <v>197</v>
      </c>
      <c r="C157" s="41" t="s">
        <v>7</v>
      </c>
      <c r="D157" s="41">
        <v>2</v>
      </c>
      <c r="E157" s="42">
        <v>0</v>
      </c>
      <c r="F157" s="43">
        <f t="shared" si="11"/>
        <v>0</v>
      </c>
    </row>
    <row r="158" spans="1:6" s="5" customFormat="1" x14ac:dyDescent="0.25">
      <c r="A158" s="44"/>
      <c r="B158" s="45" t="s">
        <v>196</v>
      </c>
      <c r="C158" s="41" t="s">
        <v>7</v>
      </c>
      <c r="D158" s="41">
        <v>2</v>
      </c>
      <c r="E158" s="42">
        <v>0</v>
      </c>
      <c r="F158" s="43">
        <f t="shared" si="11"/>
        <v>0</v>
      </c>
    </row>
    <row r="159" spans="1:6" x14ac:dyDescent="0.25">
      <c r="A159" s="44"/>
      <c r="B159" s="45" t="s">
        <v>51</v>
      </c>
      <c r="C159" s="41" t="s">
        <v>7</v>
      </c>
      <c r="D159" s="41">
        <v>2</v>
      </c>
      <c r="E159" s="42">
        <v>0</v>
      </c>
      <c r="F159" s="43">
        <f t="shared" si="11"/>
        <v>0</v>
      </c>
    </row>
    <row r="160" spans="1:6" x14ac:dyDescent="0.25">
      <c r="A160" s="44"/>
      <c r="B160" s="45" t="s">
        <v>52</v>
      </c>
      <c r="C160" s="41" t="s">
        <v>7</v>
      </c>
      <c r="D160" s="41">
        <v>1</v>
      </c>
      <c r="E160" s="42">
        <v>0</v>
      </c>
      <c r="F160" s="43">
        <f t="shared" si="11"/>
        <v>0</v>
      </c>
    </row>
    <row r="161" spans="1:6" s="5" customFormat="1" x14ac:dyDescent="0.25">
      <c r="A161" s="46"/>
      <c r="B161" s="45" t="s">
        <v>173</v>
      </c>
      <c r="C161" s="41" t="s">
        <v>7</v>
      </c>
      <c r="D161" s="41">
        <v>1</v>
      </c>
      <c r="E161" s="42">
        <v>0</v>
      </c>
      <c r="F161" s="43">
        <f>D161*E161</f>
        <v>0</v>
      </c>
    </row>
    <row r="162" spans="1:6" s="5" customFormat="1" x14ac:dyDescent="0.25">
      <c r="A162" s="46"/>
      <c r="B162" s="45" t="s">
        <v>167</v>
      </c>
      <c r="C162" s="41" t="s">
        <v>7</v>
      </c>
      <c r="D162" s="41">
        <v>1</v>
      </c>
      <c r="E162" s="42">
        <v>0</v>
      </c>
      <c r="F162" s="43">
        <f>D162*E162</f>
        <v>0</v>
      </c>
    </row>
    <row r="164" spans="1:6" x14ac:dyDescent="0.25">
      <c r="A164" s="44" t="s">
        <v>44</v>
      </c>
      <c r="B164" s="40" t="s">
        <v>19</v>
      </c>
      <c r="C164" s="40"/>
      <c r="D164" s="40"/>
      <c r="E164" s="42"/>
      <c r="F164" s="43"/>
    </row>
    <row r="165" spans="1:6" x14ac:dyDescent="0.25">
      <c r="A165" s="44"/>
      <c r="B165" s="45" t="s">
        <v>201</v>
      </c>
      <c r="C165" s="41" t="s">
        <v>7</v>
      </c>
      <c r="D165" s="41">
        <v>2</v>
      </c>
      <c r="E165" s="42">
        <v>0</v>
      </c>
      <c r="F165" s="43">
        <f t="shared" ref="F165:F170" si="12">D165*E165</f>
        <v>0</v>
      </c>
    </row>
    <row r="166" spans="1:6" s="5" customFormat="1" x14ac:dyDescent="0.25">
      <c r="A166" s="44"/>
      <c r="B166" s="45" t="s">
        <v>198</v>
      </c>
      <c r="C166" s="47" t="s">
        <v>7</v>
      </c>
      <c r="D166" s="41">
        <v>2</v>
      </c>
      <c r="E166" s="42">
        <v>0</v>
      </c>
      <c r="F166" s="43">
        <f t="shared" si="12"/>
        <v>0</v>
      </c>
    </row>
    <row r="167" spans="1:6" x14ac:dyDescent="0.25">
      <c r="A167" s="44"/>
      <c r="B167" s="45" t="s">
        <v>202</v>
      </c>
      <c r="C167" s="41" t="s">
        <v>7</v>
      </c>
      <c r="D167" s="41">
        <v>2</v>
      </c>
      <c r="E167" s="42">
        <v>0</v>
      </c>
      <c r="F167" s="43">
        <f t="shared" si="12"/>
        <v>0</v>
      </c>
    </row>
    <row r="168" spans="1:6" s="5" customFormat="1" x14ac:dyDescent="0.25">
      <c r="A168" s="44"/>
      <c r="B168" s="45" t="s">
        <v>199</v>
      </c>
      <c r="C168" s="41" t="s">
        <v>7</v>
      </c>
      <c r="D168" s="41">
        <v>2</v>
      </c>
      <c r="E168" s="42">
        <v>0</v>
      </c>
      <c r="F168" s="43">
        <f t="shared" si="12"/>
        <v>0</v>
      </c>
    </row>
    <row r="169" spans="1:6" x14ac:dyDescent="0.25">
      <c r="A169" s="44"/>
      <c r="B169" s="45" t="s">
        <v>203</v>
      </c>
      <c r="C169" s="41" t="s">
        <v>7</v>
      </c>
      <c r="D169" s="41">
        <v>1</v>
      </c>
      <c r="E169" s="42">
        <v>0</v>
      </c>
      <c r="F169" s="43">
        <f t="shared" si="12"/>
        <v>0</v>
      </c>
    </row>
    <row r="170" spans="1:6" s="5" customFormat="1" x14ac:dyDescent="0.25">
      <c r="A170" s="44"/>
      <c r="B170" s="45" t="s">
        <v>200</v>
      </c>
      <c r="C170" s="41" t="s">
        <v>7</v>
      </c>
      <c r="D170" s="41">
        <v>1</v>
      </c>
      <c r="E170" s="42">
        <v>0</v>
      </c>
      <c r="F170" s="43">
        <f t="shared" si="12"/>
        <v>0</v>
      </c>
    </row>
    <row r="172" spans="1:6" x14ac:dyDescent="0.25">
      <c r="A172" s="44" t="s">
        <v>56</v>
      </c>
      <c r="B172" s="40" t="s">
        <v>22</v>
      </c>
      <c r="C172" s="40"/>
      <c r="D172" s="40"/>
      <c r="E172" s="42"/>
      <c r="F172" s="43"/>
    </row>
    <row r="173" spans="1:6" x14ac:dyDescent="0.25">
      <c r="A173" s="44"/>
      <c r="B173" s="45" t="s">
        <v>212</v>
      </c>
      <c r="C173" s="41" t="s">
        <v>7</v>
      </c>
      <c r="D173" s="41">
        <v>12</v>
      </c>
      <c r="E173" s="42">
        <v>0</v>
      </c>
      <c r="F173" s="43">
        <f t="shared" ref="F173:F192" si="13">D173*E173</f>
        <v>0</v>
      </c>
    </row>
    <row r="174" spans="1:6" s="5" customFormat="1" x14ac:dyDescent="0.25">
      <c r="A174" s="44"/>
      <c r="B174" s="45" t="s">
        <v>205</v>
      </c>
      <c r="C174" s="47" t="s">
        <v>7</v>
      </c>
      <c r="D174" s="41">
        <v>12</v>
      </c>
      <c r="E174" s="42">
        <v>0</v>
      </c>
      <c r="F174" s="43">
        <f t="shared" si="13"/>
        <v>0</v>
      </c>
    </row>
    <row r="175" spans="1:6" x14ac:dyDescent="0.25">
      <c r="A175" s="44"/>
      <c r="B175" s="45" t="s">
        <v>213</v>
      </c>
      <c r="C175" s="41" t="s">
        <v>7</v>
      </c>
      <c r="D175" s="41">
        <v>2</v>
      </c>
      <c r="E175" s="42">
        <v>0</v>
      </c>
      <c r="F175" s="43">
        <f t="shared" si="13"/>
        <v>0</v>
      </c>
    </row>
    <row r="176" spans="1:6" s="5" customFormat="1" x14ac:dyDescent="0.25">
      <c r="A176" s="44"/>
      <c r="B176" s="45" t="s">
        <v>206</v>
      </c>
      <c r="C176" s="41" t="s">
        <v>7</v>
      </c>
      <c r="D176" s="41">
        <v>2</v>
      </c>
      <c r="E176" s="42">
        <v>0</v>
      </c>
      <c r="F176" s="43">
        <f t="shared" si="13"/>
        <v>0</v>
      </c>
    </row>
    <row r="177" spans="1:7" x14ac:dyDescent="0.25">
      <c r="A177" s="44"/>
      <c r="B177" s="45" t="s">
        <v>214</v>
      </c>
      <c r="C177" s="41" t="s">
        <v>7</v>
      </c>
      <c r="D177" s="41">
        <v>2</v>
      </c>
      <c r="E177" s="42">
        <v>0</v>
      </c>
      <c r="F177" s="43">
        <f t="shared" si="13"/>
        <v>0</v>
      </c>
    </row>
    <row r="178" spans="1:7" s="5" customFormat="1" x14ac:dyDescent="0.25">
      <c r="A178" s="44"/>
      <c r="B178" s="45" t="s">
        <v>204</v>
      </c>
      <c r="C178" s="41" t="s">
        <v>7</v>
      </c>
      <c r="D178" s="41">
        <v>2</v>
      </c>
      <c r="E178" s="42">
        <v>0</v>
      </c>
      <c r="F178" s="43">
        <f t="shared" si="13"/>
        <v>0</v>
      </c>
    </row>
    <row r="179" spans="1:7" x14ac:dyDescent="0.25">
      <c r="A179" s="44"/>
      <c r="B179" s="45" t="s">
        <v>215</v>
      </c>
      <c r="C179" s="41" t="s">
        <v>7</v>
      </c>
      <c r="D179" s="41">
        <v>1</v>
      </c>
      <c r="E179" s="42">
        <v>0</v>
      </c>
      <c r="F179" s="43">
        <f t="shared" si="13"/>
        <v>0</v>
      </c>
    </row>
    <row r="180" spans="1:7" s="5" customFormat="1" x14ac:dyDescent="0.25">
      <c r="A180" s="44"/>
      <c r="B180" s="45" t="s">
        <v>207</v>
      </c>
      <c r="C180" s="41" t="s">
        <v>7</v>
      </c>
      <c r="D180" s="41">
        <v>1</v>
      </c>
      <c r="E180" s="42">
        <v>0</v>
      </c>
      <c r="F180" s="43">
        <f t="shared" si="13"/>
        <v>0</v>
      </c>
    </row>
    <row r="181" spans="1:7" x14ac:dyDescent="0.25">
      <c r="A181" s="44"/>
      <c r="B181" s="45" t="s">
        <v>216</v>
      </c>
      <c r="C181" s="41" t="s">
        <v>7</v>
      </c>
      <c r="D181" s="41">
        <v>2</v>
      </c>
      <c r="E181" s="42">
        <v>0</v>
      </c>
      <c r="F181" s="43">
        <f t="shared" si="13"/>
        <v>0</v>
      </c>
    </row>
    <row r="182" spans="1:7" s="5" customFormat="1" x14ac:dyDescent="0.25">
      <c r="A182" s="44"/>
      <c r="B182" s="45" t="s">
        <v>208</v>
      </c>
      <c r="C182" s="41" t="s">
        <v>7</v>
      </c>
      <c r="D182" s="41">
        <v>2</v>
      </c>
      <c r="E182" s="42">
        <v>0</v>
      </c>
      <c r="F182" s="43">
        <f t="shared" si="13"/>
        <v>0</v>
      </c>
    </row>
    <row r="183" spans="1:7" x14ac:dyDescent="0.25">
      <c r="A183" s="44"/>
      <c r="B183" s="45" t="s">
        <v>217</v>
      </c>
      <c r="C183" s="41" t="s">
        <v>7</v>
      </c>
      <c r="D183" s="41">
        <v>2</v>
      </c>
      <c r="E183" s="42">
        <v>0</v>
      </c>
      <c r="F183" s="43">
        <f t="shared" si="13"/>
        <v>0</v>
      </c>
    </row>
    <row r="184" spans="1:7" s="5" customFormat="1" x14ac:dyDescent="0.25">
      <c r="A184" s="44"/>
      <c r="B184" s="45" t="s">
        <v>209</v>
      </c>
      <c r="C184" s="41" t="s">
        <v>7</v>
      </c>
      <c r="D184" s="41">
        <v>2</v>
      </c>
      <c r="E184" s="42">
        <v>0</v>
      </c>
      <c r="F184" s="43">
        <f t="shared" si="13"/>
        <v>0</v>
      </c>
    </row>
    <row r="185" spans="1:7" x14ac:dyDescent="0.25">
      <c r="A185" s="44"/>
      <c r="B185" s="45" t="s">
        <v>218</v>
      </c>
      <c r="C185" s="41" t="s">
        <v>7</v>
      </c>
      <c r="D185" s="41">
        <v>1</v>
      </c>
      <c r="E185" s="42">
        <v>0</v>
      </c>
      <c r="F185" s="43">
        <f t="shared" si="13"/>
        <v>0</v>
      </c>
    </row>
    <row r="186" spans="1:7" s="5" customFormat="1" x14ac:dyDescent="0.25">
      <c r="A186" s="44"/>
      <c r="B186" s="45" t="s">
        <v>210</v>
      </c>
      <c r="C186" s="41" t="s">
        <v>7</v>
      </c>
      <c r="D186" s="47">
        <v>1</v>
      </c>
      <c r="E186" s="121">
        <v>0</v>
      </c>
      <c r="F186" s="122">
        <f t="shared" si="13"/>
        <v>0</v>
      </c>
      <c r="G186" s="124"/>
    </row>
    <row r="187" spans="1:7" x14ac:dyDescent="0.25">
      <c r="A187" s="44"/>
      <c r="B187" s="45" t="s">
        <v>219</v>
      </c>
      <c r="C187" s="41" t="s">
        <v>7</v>
      </c>
      <c r="D187" s="47">
        <v>1</v>
      </c>
      <c r="E187" s="121">
        <v>0</v>
      </c>
      <c r="F187" s="122">
        <f t="shared" si="13"/>
        <v>0</v>
      </c>
      <c r="G187" s="124"/>
    </row>
    <row r="188" spans="1:7" s="5" customFormat="1" x14ac:dyDescent="0.25">
      <c r="A188" s="44"/>
      <c r="B188" s="45" t="s">
        <v>185</v>
      </c>
      <c r="C188" s="41" t="s">
        <v>7</v>
      </c>
      <c r="D188" s="47">
        <v>1</v>
      </c>
      <c r="E188" s="121">
        <v>0</v>
      </c>
      <c r="F188" s="122">
        <f t="shared" si="13"/>
        <v>0</v>
      </c>
      <c r="G188" s="124"/>
    </row>
    <row r="189" spans="1:7" x14ac:dyDescent="0.25">
      <c r="A189" s="44"/>
      <c r="B189" s="45" t="s">
        <v>220</v>
      </c>
      <c r="C189" s="41" t="s">
        <v>7</v>
      </c>
      <c r="D189" s="47">
        <v>2</v>
      </c>
      <c r="E189" s="121">
        <v>0</v>
      </c>
      <c r="F189" s="122">
        <f t="shared" si="13"/>
        <v>0</v>
      </c>
      <c r="G189" s="124"/>
    </row>
    <row r="190" spans="1:7" x14ac:dyDescent="0.25">
      <c r="A190" s="44"/>
      <c r="B190" s="45" t="s">
        <v>211</v>
      </c>
      <c r="C190" s="41" t="s">
        <v>7</v>
      </c>
      <c r="D190" s="47">
        <v>2</v>
      </c>
      <c r="E190" s="121">
        <v>0</v>
      </c>
      <c r="F190" s="122">
        <f t="shared" si="13"/>
        <v>0</v>
      </c>
      <c r="G190" s="124"/>
    </row>
    <row r="191" spans="1:7" s="5" customFormat="1" x14ac:dyDescent="0.25">
      <c r="A191" s="46"/>
      <c r="B191" s="45" t="s">
        <v>177</v>
      </c>
      <c r="C191" s="41" t="s">
        <v>7</v>
      </c>
      <c r="D191" s="47">
        <v>1</v>
      </c>
      <c r="E191" s="121">
        <v>0</v>
      </c>
      <c r="F191" s="122">
        <f t="shared" si="13"/>
        <v>0</v>
      </c>
      <c r="G191" s="124"/>
    </row>
    <row r="192" spans="1:7" s="5" customFormat="1" x14ac:dyDescent="0.25">
      <c r="A192" s="46"/>
      <c r="B192" s="45" t="s">
        <v>178</v>
      </c>
      <c r="C192" s="41" t="s">
        <v>7</v>
      </c>
      <c r="D192" s="47">
        <v>1</v>
      </c>
      <c r="E192" s="121">
        <v>0</v>
      </c>
      <c r="F192" s="122">
        <f t="shared" si="13"/>
        <v>0</v>
      </c>
      <c r="G192" s="124"/>
    </row>
    <row r="193" spans="1:7" s="5" customFormat="1" x14ac:dyDescent="0.25">
      <c r="A193" s="7"/>
      <c r="B193" s="6"/>
      <c r="D193" s="124"/>
      <c r="E193" s="127"/>
      <c r="F193" s="128"/>
      <c r="G193" s="124"/>
    </row>
    <row r="194" spans="1:7" x14ac:dyDescent="0.25">
      <c r="A194" s="44" t="s">
        <v>83</v>
      </c>
      <c r="B194" s="40" t="s">
        <v>28</v>
      </c>
      <c r="C194" s="40"/>
      <c r="D194" s="47"/>
      <c r="E194" s="121"/>
      <c r="F194" s="122"/>
      <c r="G194" s="124"/>
    </row>
    <row r="195" spans="1:7" x14ac:dyDescent="0.25">
      <c r="A195" s="44"/>
      <c r="B195" s="45" t="s">
        <v>222</v>
      </c>
      <c r="C195" s="41" t="s">
        <v>7</v>
      </c>
      <c r="D195" s="47">
        <v>2</v>
      </c>
      <c r="E195" s="121">
        <v>0</v>
      </c>
      <c r="F195" s="122">
        <f>D195*E195</f>
        <v>0</v>
      </c>
      <c r="G195" s="124"/>
    </row>
    <row r="196" spans="1:7" s="5" customFormat="1" x14ac:dyDescent="0.25">
      <c r="A196" s="44"/>
      <c r="B196" s="45" t="s">
        <v>221</v>
      </c>
      <c r="C196" s="41" t="s">
        <v>7</v>
      </c>
      <c r="D196" s="47">
        <v>2</v>
      </c>
      <c r="E196" s="121">
        <v>0</v>
      </c>
      <c r="F196" s="122">
        <f>D196*E196</f>
        <v>0</v>
      </c>
      <c r="G196" s="124"/>
    </row>
    <row r="197" spans="1:7" x14ac:dyDescent="0.25">
      <c r="D197" s="124"/>
      <c r="E197" s="127"/>
      <c r="F197" s="128"/>
      <c r="G197" s="124"/>
    </row>
    <row r="198" spans="1:7" x14ac:dyDescent="0.25">
      <c r="A198" s="44" t="s">
        <v>57</v>
      </c>
      <c r="B198" s="40" t="s">
        <v>55</v>
      </c>
      <c r="C198" s="40"/>
      <c r="D198" s="47"/>
      <c r="E198" s="121"/>
      <c r="F198" s="122"/>
      <c r="G198" s="124"/>
    </row>
    <row r="199" spans="1:7" x14ac:dyDescent="0.25">
      <c r="A199" s="44"/>
      <c r="B199" s="45" t="s">
        <v>229</v>
      </c>
      <c r="C199" s="41" t="s">
        <v>7</v>
      </c>
      <c r="D199" s="47">
        <v>2</v>
      </c>
      <c r="E199" s="121">
        <v>0</v>
      </c>
      <c r="F199" s="122">
        <f t="shared" ref="F199:F200" si="14">D199*E199</f>
        <v>0</v>
      </c>
      <c r="G199" s="124" t="s">
        <v>268</v>
      </c>
    </row>
    <row r="200" spans="1:7" s="5" customFormat="1" x14ac:dyDescent="0.25">
      <c r="A200" s="44"/>
      <c r="B200" s="45" t="s">
        <v>225</v>
      </c>
      <c r="C200" s="41" t="s">
        <v>7</v>
      </c>
      <c r="D200" s="47">
        <v>2</v>
      </c>
      <c r="E200" s="121">
        <v>0</v>
      </c>
      <c r="F200" s="122">
        <f t="shared" si="14"/>
        <v>0</v>
      </c>
      <c r="G200" s="124"/>
    </row>
    <row r="202" spans="1:7" x14ac:dyDescent="0.25">
      <c r="A202" s="44" t="s">
        <v>58</v>
      </c>
      <c r="B202" s="40" t="s">
        <v>61</v>
      </c>
      <c r="C202" s="40"/>
      <c r="D202" s="40"/>
      <c r="E202" s="49"/>
      <c r="F202" s="43"/>
    </row>
    <row r="203" spans="1:7" x14ac:dyDescent="0.25">
      <c r="A203" s="44"/>
      <c r="B203" s="45" t="s">
        <v>60</v>
      </c>
      <c r="C203" s="41" t="s">
        <v>7</v>
      </c>
      <c r="D203" s="41">
        <v>1</v>
      </c>
      <c r="E203" s="42">
        <v>0</v>
      </c>
      <c r="F203" s="43">
        <f>D203*E203</f>
        <v>0</v>
      </c>
    </row>
    <row r="205" spans="1:7" x14ac:dyDescent="0.25">
      <c r="A205" s="44" t="s">
        <v>59</v>
      </c>
      <c r="B205" s="40" t="s">
        <v>63</v>
      </c>
      <c r="C205" s="40"/>
      <c r="D205" s="40"/>
      <c r="E205" s="42"/>
      <c r="F205" s="43"/>
    </row>
    <row r="206" spans="1:7" x14ac:dyDescent="0.25">
      <c r="A206" s="44"/>
      <c r="B206" s="45" t="s">
        <v>62</v>
      </c>
      <c r="C206" s="41" t="s">
        <v>7</v>
      </c>
      <c r="D206" s="41">
        <v>2</v>
      </c>
      <c r="E206" s="42">
        <v>0</v>
      </c>
      <c r="F206" s="43">
        <f>D206*E206</f>
        <v>0</v>
      </c>
    </row>
    <row r="208" spans="1:7" x14ac:dyDescent="0.25">
      <c r="A208" s="44" t="s">
        <v>84</v>
      </c>
      <c r="B208" s="40" t="s">
        <v>65</v>
      </c>
      <c r="C208" s="40"/>
      <c r="D208" s="40"/>
      <c r="E208" s="49"/>
      <c r="F208" s="43"/>
    </row>
    <row r="209" spans="1:6" x14ac:dyDescent="0.25">
      <c r="A209" s="44"/>
      <c r="B209" s="45" t="s">
        <v>64</v>
      </c>
      <c r="C209" s="41" t="s">
        <v>7</v>
      </c>
      <c r="D209" s="41">
        <v>1</v>
      </c>
      <c r="E209" s="42">
        <v>0</v>
      </c>
      <c r="F209" s="43">
        <f>D209*E209</f>
        <v>0</v>
      </c>
    </row>
    <row r="211" spans="1:6" x14ac:dyDescent="0.25">
      <c r="A211" s="44" t="s">
        <v>85</v>
      </c>
      <c r="B211" s="40" t="s">
        <v>66</v>
      </c>
      <c r="C211" s="40"/>
      <c r="D211" s="40"/>
      <c r="E211" s="49"/>
      <c r="F211" s="43"/>
    </row>
    <row r="212" spans="1:6" x14ac:dyDescent="0.25">
      <c r="A212" s="44"/>
      <c r="B212" s="45" t="s">
        <v>67</v>
      </c>
      <c r="C212" s="41" t="s">
        <v>7</v>
      </c>
      <c r="D212" s="41">
        <v>1</v>
      </c>
      <c r="E212" s="42">
        <v>0</v>
      </c>
      <c r="F212" s="43">
        <f t="shared" ref="F212:F215" si="15">D212*E212</f>
        <v>0</v>
      </c>
    </row>
    <row r="213" spans="1:6" x14ac:dyDescent="0.25">
      <c r="A213" s="44"/>
      <c r="B213" s="45" t="s">
        <v>68</v>
      </c>
      <c r="C213" s="41" t="s">
        <v>7</v>
      </c>
      <c r="D213" s="41">
        <v>1</v>
      </c>
      <c r="E213" s="42">
        <v>0</v>
      </c>
      <c r="F213" s="43">
        <f t="shared" si="15"/>
        <v>0</v>
      </c>
    </row>
    <row r="214" spans="1:6" s="5" customFormat="1" x14ac:dyDescent="0.25">
      <c r="A214" s="119"/>
      <c r="B214" s="54" t="s">
        <v>265</v>
      </c>
      <c r="C214" s="47" t="s">
        <v>7</v>
      </c>
      <c r="D214" s="47">
        <v>1</v>
      </c>
      <c r="E214" s="121">
        <v>0</v>
      </c>
      <c r="F214" s="122">
        <f t="shared" si="15"/>
        <v>0</v>
      </c>
    </row>
    <row r="215" spans="1:6" s="5" customFormat="1" x14ac:dyDescent="0.25">
      <c r="A215" s="119"/>
      <c r="B215" s="54" t="s">
        <v>266</v>
      </c>
      <c r="C215" s="47" t="s">
        <v>7</v>
      </c>
      <c r="D215" s="47">
        <v>2</v>
      </c>
      <c r="E215" s="121">
        <v>0</v>
      </c>
      <c r="F215" s="122">
        <f t="shared" si="15"/>
        <v>0</v>
      </c>
    </row>
    <row r="217" spans="1:6" x14ac:dyDescent="0.25">
      <c r="A217" s="44" t="s">
        <v>86</v>
      </c>
      <c r="B217" s="40" t="s">
        <v>69</v>
      </c>
      <c r="C217" s="40"/>
      <c r="D217" s="40"/>
      <c r="E217" s="49"/>
      <c r="F217" s="43"/>
    </row>
    <row r="218" spans="1:6" x14ac:dyDescent="0.25">
      <c r="A218" s="44"/>
      <c r="B218" s="45" t="s">
        <v>71</v>
      </c>
      <c r="C218" s="41" t="s">
        <v>7</v>
      </c>
      <c r="D218" s="41">
        <v>1</v>
      </c>
      <c r="E218" s="42">
        <v>0</v>
      </c>
      <c r="F218" s="43">
        <f t="shared" ref="F218:F219" si="16">D218*E218</f>
        <v>0</v>
      </c>
    </row>
    <row r="219" spans="1:6" x14ac:dyDescent="0.25">
      <c r="A219" s="44"/>
      <c r="B219" s="45" t="s">
        <v>70</v>
      </c>
      <c r="C219" s="41" t="s">
        <v>7</v>
      </c>
      <c r="D219" s="41">
        <v>1</v>
      </c>
      <c r="E219" s="42">
        <v>0</v>
      </c>
      <c r="F219" s="43">
        <f t="shared" si="16"/>
        <v>0</v>
      </c>
    </row>
    <row r="221" spans="1:6" ht="21" customHeight="1" x14ac:dyDescent="0.25">
      <c r="A221" s="44" t="s">
        <v>87</v>
      </c>
      <c r="B221" s="50" t="s">
        <v>72</v>
      </c>
      <c r="C221" s="50"/>
      <c r="D221" s="50"/>
      <c r="E221" s="51"/>
      <c r="F221" s="43"/>
    </row>
    <row r="222" spans="1:6" x14ac:dyDescent="0.25">
      <c r="A222" s="44"/>
      <c r="B222" s="45" t="s">
        <v>73</v>
      </c>
      <c r="C222" s="41" t="s">
        <v>7</v>
      </c>
      <c r="D222" s="41">
        <v>1</v>
      </c>
      <c r="E222" s="42">
        <v>0</v>
      </c>
      <c r="F222" s="43">
        <f t="shared" ref="F222:F223" si="17">D222*E222</f>
        <v>0</v>
      </c>
    </row>
    <row r="223" spans="1:6" x14ac:dyDescent="0.25">
      <c r="A223" s="44"/>
      <c r="B223" s="45" t="s">
        <v>74</v>
      </c>
      <c r="C223" s="41" t="s">
        <v>7</v>
      </c>
      <c r="D223" s="41">
        <v>1</v>
      </c>
      <c r="E223" s="42">
        <v>0</v>
      </c>
      <c r="F223" s="43">
        <f t="shared" si="17"/>
        <v>0</v>
      </c>
    </row>
    <row r="224" spans="1:6" x14ac:dyDescent="0.25">
      <c r="B224" s="10"/>
      <c r="C224" s="10"/>
      <c r="D224" s="10"/>
      <c r="E224" s="35"/>
    </row>
    <row r="225" spans="1:7" ht="16.5" customHeight="1" x14ac:dyDescent="0.25">
      <c r="A225" s="44" t="s">
        <v>88</v>
      </c>
      <c r="B225" s="50" t="s">
        <v>75</v>
      </c>
      <c r="C225" s="50"/>
      <c r="D225" s="50"/>
      <c r="E225" s="51"/>
      <c r="F225" s="43"/>
    </row>
    <row r="226" spans="1:7" x14ac:dyDescent="0.25">
      <c r="A226" s="44"/>
      <c r="B226" s="45" t="s">
        <v>305</v>
      </c>
      <c r="C226" s="41" t="s">
        <v>7</v>
      </c>
      <c r="D226" s="41">
        <v>1</v>
      </c>
      <c r="E226" s="42">
        <v>0</v>
      </c>
      <c r="F226" s="43">
        <f>D226*E226</f>
        <v>0</v>
      </c>
    </row>
    <row r="227" spans="1:7" s="5" customFormat="1" x14ac:dyDescent="0.25">
      <c r="A227" s="119"/>
      <c r="B227" s="54" t="s">
        <v>306</v>
      </c>
      <c r="C227" s="41" t="s">
        <v>7</v>
      </c>
      <c r="D227" s="41">
        <v>1</v>
      </c>
      <c r="E227" s="42">
        <v>0</v>
      </c>
      <c r="F227" s="43">
        <f>D227*E227</f>
        <v>0</v>
      </c>
    </row>
    <row r="228" spans="1:7" x14ac:dyDescent="0.25">
      <c r="B228" s="10"/>
      <c r="C228" s="10"/>
      <c r="D228" s="10"/>
      <c r="E228" s="35"/>
    </row>
    <row r="229" spans="1:7" x14ac:dyDescent="0.25">
      <c r="A229" s="44" t="s">
        <v>89</v>
      </c>
      <c r="B229" s="52" t="s">
        <v>77</v>
      </c>
      <c r="C229" s="52"/>
      <c r="D229" s="52"/>
      <c r="E229" s="53"/>
      <c r="F229" s="43"/>
      <c r="G229" t="s">
        <v>282</v>
      </c>
    </row>
    <row r="230" spans="1:7" x14ac:dyDescent="0.25">
      <c r="A230" s="44"/>
      <c r="B230" s="54" t="s">
        <v>233</v>
      </c>
      <c r="C230" s="41" t="s">
        <v>7</v>
      </c>
      <c r="D230" s="41">
        <v>2</v>
      </c>
      <c r="E230" s="42">
        <v>0</v>
      </c>
      <c r="F230" s="43">
        <f>D230*E230</f>
        <v>0</v>
      </c>
    </row>
    <row r="231" spans="1:7" s="5" customFormat="1" x14ac:dyDescent="0.25">
      <c r="A231" s="44"/>
      <c r="B231" s="54" t="s">
        <v>232</v>
      </c>
      <c r="C231" s="41" t="s">
        <v>7</v>
      </c>
      <c r="D231" s="41">
        <v>2</v>
      </c>
      <c r="E231" s="42">
        <v>0</v>
      </c>
      <c r="F231" s="43">
        <f>D231*E231</f>
        <v>0</v>
      </c>
    </row>
    <row r="232" spans="1:7" x14ac:dyDescent="0.25">
      <c r="B232" s="10"/>
      <c r="C232" s="10"/>
      <c r="D232" s="10"/>
      <c r="E232" s="35"/>
    </row>
    <row r="233" spans="1:7" s="5" customFormat="1" x14ac:dyDescent="0.25">
      <c r="A233" s="44" t="s">
        <v>90</v>
      </c>
      <c r="B233" s="40" t="s">
        <v>28</v>
      </c>
      <c r="C233" s="40"/>
      <c r="D233" s="40"/>
      <c r="E233" s="42"/>
      <c r="F233" s="43"/>
    </row>
    <row r="234" spans="1:7" s="5" customFormat="1" x14ac:dyDescent="0.25">
      <c r="A234" s="18"/>
      <c r="B234" s="45" t="s">
        <v>35</v>
      </c>
      <c r="C234" s="41" t="s">
        <v>7</v>
      </c>
      <c r="D234" s="41">
        <v>1</v>
      </c>
      <c r="E234" s="42">
        <v>0</v>
      </c>
      <c r="F234" s="43">
        <f>D234*E234</f>
        <v>0</v>
      </c>
    </row>
    <row r="235" spans="1:7" s="5" customFormat="1" x14ac:dyDescent="0.25">
      <c r="A235" s="18"/>
      <c r="B235" s="118"/>
      <c r="C235" s="10"/>
      <c r="D235" s="10"/>
      <c r="E235" s="35"/>
      <c r="F235" s="28"/>
    </row>
    <row r="236" spans="1:7" s="5" customFormat="1" x14ac:dyDescent="0.25">
      <c r="A236" s="18" t="s">
        <v>316</v>
      </c>
      <c r="B236" s="40" t="s">
        <v>79</v>
      </c>
      <c r="C236" s="40"/>
      <c r="D236" s="40"/>
      <c r="E236" s="49"/>
      <c r="F236" s="43"/>
    </row>
    <row r="237" spans="1:7" s="5" customFormat="1" x14ac:dyDescent="0.25">
      <c r="A237" s="18"/>
      <c r="B237" s="45" t="s">
        <v>27</v>
      </c>
      <c r="C237" s="41" t="s">
        <v>7</v>
      </c>
      <c r="D237" s="41">
        <v>1</v>
      </c>
      <c r="E237" s="42">
        <v>0</v>
      </c>
      <c r="F237" s="43">
        <f t="shared" ref="F237" si="18">D237*E237</f>
        <v>0</v>
      </c>
    </row>
    <row r="238" spans="1:7" s="5" customFormat="1" x14ac:dyDescent="0.25">
      <c r="A238" s="18"/>
      <c r="B238" s="11"/>
      <c r="C238" s="10"/>
      <c r="D238" s="10"/>
      <c r="E238" s="35"/>
      <c r="F238" s="28"/>
    </row>
    <row r="239" spans="1:7" s="5" customFormat="1" x14ac:dyDescent="0.25">
      <c r="A239" s="39" t="s">
        <v>320</v>
      </c>
      <c r="B239" s="40" t="s">
        <v>28</v>
      </c>
      <c r="C239" s="40"/>
      <c r="D239" s="40"/>
      <c r="E239" s="42"/>
      <c r="F239" s="43"/>
    </row>
    <row r="240" spans="1:7" s="5" customFormat="1" ht="15.75" x14ac:dyDescent="0.25">
      <c r="A240" s="48"/>
      <c r="B240" s="45" t="s">
        <v>171</v>
      </c>
      <c r="C240" s="40" t="s">
        <v>7</v>
      </c>
      <c r="D240" s="40">
        <v>1</v>
      </c>
      <c r="E240" s="42">
        <v>0</v>
      </c>
      <c r="F240" s="43">
        <f>D240*E240</f>
        <v>0</v>
      </c>
      <c r="G240" s="124" t="s">
        <v>268</v>
      </c>
    </row>
    <row r="241" spans="1:7" s="5" customFormat="1" x14ac:dyDescent="0.25">
      <c r="A241" s="44"/>
      <c r="B241" s="40" t="s">
        <v>164</v>
      </c>
      <c r="C241" s="40" t="s">
        <v>7</v>
      </c>
      <c r="D241" s="40">
        <v>1</v>
      </c>
      <c r="E241" s="42">
        <v>0</v>
      </c>
      <c r="F241" s="43">
        <f>D241*E241</f>
        <v>0</v>
      </c>
    </row>
    <row r="242" spans="1:7" s="5" customFormat="1" x14ac:dyDescent="0.25">
      <c r="A242" s="18"/>
      <c r="B242" s="11"/>
      <c r="C242" s="10"/>
      <c r="D242" s="10"/>
      <c r="E242" s="35"/>
      <c r="F242" s="28"/>
    </row>
    <row r="243" spans="1:7" s="5" customFormat="1" x14ac:dyDescent="0.25">
      <c r="A243" s="18"/>
      <c r="B243" s="11"/>
      <c r="C243" s="10"/>
      <c r="D243" s="10"/>
      <c r="E243" s="35"/>
      <c r="F243" s="28"/>
    </row>
    <row r="244" spans="1:7" s="5" customFormat="1" x14ac:dyDescent="0.25">
      <c r="A244" s="18"/>
      <c r="B244" s="11"/>
      <c r="C244" s="10"/>
      <c r="D244" s="10"/>
      <c r="E244" s="35"/>
      <c r="F244" s="28"/>
    </row>
    <row r="245" spans="1:7" s="5" customFormat="1" x14ac:dyDescent="0.25">
      <c r="A245" s="18"/>
      <c r="B245" s="11"/>
      <c r="C245" s="10"/>
      <c r="D245" s="10"/>
      <c r="E245" s="35"/>
      <c r="F245" s="28"/>
    </row>
    <row r="246" spans="1:7" s="5" customFormat="1" ht="45" x14ac:dyDescent="0.25">
      <c r="A246" s="60" t="s">
        <v>45</v>
      </c>
      <c r="B246" s="61" t="s">
        <v>236</v>
      </c>
      <c r="C246" s="62"/>
      <c r="D246" s="62"/>
      <c r="E246" s="63"/>
      <c r="F246" s="64"/>
    </row>
    <row r="247" spans="1:7" s="5" customFormat="1" x14ac:dyDescent="0.25">
      <c r="A247" s="55"/>
      <c r="B247" s="56"/>
      <c r="C247" s="57" t="s">
        <v>130</v>
      </c>
      <c r="D247" s="57">
        <v>180</v>
      </c>
      <c r="E247" s="58">
        <v>0</v>
      </c>
      <c r="F247" s="59">
        <f>D247*E247</f>
        <v>0</v>
      </c>
    </row>
    <row r="248" spans="1:7" s="5" customFormat="1" x14ac:dyDescent="0.25">
      <c r="A248" s="18"/>
      <c r="B248" s="11"/>
      <c r="C248" s="10"/>
      <c r="D248" s="10"/>
      <c r="E248" s="35"/>
      <c r="F248" s="28"/>
    </row>
    <row r="249" spans="1:7" s="5" customFormat="1" ht="45" x14ac:dyDescent="0.25">
      <c r="A249" s="60" t="s">
        <v>131</v>
      </c>
      <c r="B249" s="61" t="s">
        <v>132</v>
      </c>
      <c r="C249" s="62"/>
      <c r="D249" s="62"/>
      <c r="E249" s="63"/>
      <c r="F249" s="64"/>
    </row>
    <row r="250" spans="1:7" x14ac:dyDescent="0.25">
      <c r="A250" s="55"/>
      <c r="B250" s="57"/>
      <c r="C250" s="57" t="s">
        <v>130</v>
      </c>
      <c r="D250" s="57">
        <v>180</v>
      </c>
      <c r="E250" s="58">
        <v>0</v>
      </c>
      <c r="F250" s="59">
        <f>D250*E250</f>
        <v>0</v>
      </c>
    </row>
    <row r="251" spans="1:7" s="5" customFormat="1" x14ac:dyDescent="0.25">
      <c r="A251" s="18"/>
      <c r="B251" s="10"/>
      <c r="C251" s="10"/>
      <c r="D251" s="10"/>
      <c r="E251" s="35"/>
      <c r="F251" s="28"/>
    </row>
    <row r="252" spans="1:7" s="5" customFormat="1" x14ac:dyDescent="0.25">
      <c r="A252" s="129" t="s">
        <v>269</v>
      </c>
      <c r="B252" s="126" t="s">
        <v>270</v>
      </c>
      <c r="C252" s="126"/>
      <c r="D252" s="126"/>
      <c r="E252" s="130"/>
      <c r="F252" s="131"/>
      <c r="G252" s="124"/>
    </row>
    <row r="253" spans="1:7" s="5" customFormat="1" x14ac:dyDescent="0.25">
      <c r="A253" s="129"/>
      <c r="B253" s="126"/>
      <c r="C253" s="126"/>
      <c r="D253" s="126"/>
      <c r="E253" s="130"/>
      <c r="F253" s="131"/>
      <c r="G253" s="124"/>
    </row>
    <row r="254" spans="1:7" s="5" customFormat="1" x14ac:dyDescent="0.25">
      <c r="A254" s="129" t="s">
        <v>271</v>
      </c>
      <c r="B254" s="126" t="s">
        <v>272</v>
      </c>
      <c r="C254" s="126"/>
      <c r="D254" s="126"/>
      <c r="E254" s="130"/>
      <c r="F254" s="131"/>
      <c r="G254" s="124"/>
    </row>
    <row r="255" spans="1:7" s="5" customFormat="1" x14ac:dyDescent="0.25">
      <c r="A255" s="119"/>
      <c r="B255" s="47" t="s">
        <v>273</v>
      </c>
      <c r="C255" s="47" t="s">
        <v>7</v>
      </c>
      <c r="D255" s="47">
        <v>4</v>
      </c>
      <c r="E255" s="121">
        <v>0</v>
      </c>
      <c r="F255" s="122">
        <f>+D255*E255</f>
        <v>0</v>
      </c>
      <c r="G255" s="124"/>
    </row>
    <row r="256" spans="1:7" s="5" customFormat="1" x14ac:dyDescent="0.25">
      <c r="A256" s="119"/>
      <c r="B256" s="47" t="s">
        <v>276</v>
      </c>
      <c r="C256" s="47" t="s">
        <v>7</v>
      </c>
      <c r="D256" s="47">
        <v>4</v>
      </c>
      <c r="E256" s="121">
        <v>0</v>
      </c>
      <c r="F256" s="122">
        <f>+D256*E256</f>
        <v>0</v>
      </c>
      <c r="G256" s="124"/>
    </row>
    <row r="257" spans="1:7" s="5" customFormat="1" x14ac:dyDescent="0.25">
      <c r="A257" s="129"/>
      <c r="B257" s="126"/>
      <c r="C257" s="126"/>
      <c r="D257" s="126"/>
      <c r="E257" s="130"/>
      <c r="F257" s="131"/>
      <c r="G257" s="124"/>
    </row>
    <row r="258" spans="1:7" s="5" customFormat="1" x14ac:dyDescent="0.25">
      <c r="A258" s="129" t="s">
        <v>274</v>
      </c>
      <c r="B258" s="126" t="s">
        <v>275</v>
      </c>
      <c r="C258" s="126"/>
      <c r="D258" s="126"/>
      <c r="E258" s="130"/>
      <c r="F258" s="131"/>
      <c r="G258" s="124"/>
    </row>
    <row r="259" spans="1:7" s="5" customFormat="1" x14ac:dyDescent="0.25">
      <c r="A259" s="119"/>
      <c r="B259" s="47" t="s">
        <v>280</v>
      </c>
      <c r="C259" s="47" t="s">
        <v>7</v>
      </c>
      <c r="D259" s="47">
        <v>4</v>
      </c>
      <c r="E259" s="121">
        <v>0</v>
      </c>
      <c r="F259" s="122">
        <f>+D259*E259</f>
        <v>0</v>
      </c>
      <c r="G259" s="124"/>
    </row>
    <row r="260" spans="1:7" s="5" customFormat="1" x14ac:dyDescent="0.25">
      <c r="A260" s="129"/>
      <c r="B260" s="126"/>
      <c r="C260" s="126"/>
      <c r="D260" s="126"/>
      <c r="E260" s="130"/>
      <c r="F260" s="131"/>
      <c r="G260" s="124"/>
    </row>
    <row r="261" spans="1:7" s="5" customFormat="1" x14ac:dyDescent="0.25">
      <c r="A261" s="129" t="s">
        <v>277</v>
      </c>
      <c r="B261" s="126" t="s">
        <v>278</v>
      </c>
      <c r="C261" s="126"/>
      <c r="D261" s="126"/>
      <c r="E261" s="130"/>
      <c r="F261" s="131"/>
      <c r="G261" s="124"/>
    </row>
    <row r="262" spans="1:7" s="5" customFormat="1" x14ac:dyDescent="0.25">
      <c r="A262" s="119"/>
      <c r="B262" s="47" t="s">
        <v>279</v>
      </c>
      <c r="C262" s="47" t="s">
        <v>7</v>
      </c>
      <c r="D262" s="47">
        <v>1</v>
      </c>
      <c r="E262" s="121">
        <v>0</v>
      </c>
      <c r="F262" s="122">
        <f>+D262*E262</f>
        <v>0</v>
      </c>
      <c r="G262" s="124"/>
    </row>
    <row r="263" spans="1:7" s="5" customFormat="1" x14ac:dyDescent="0.25">
      <c r="A263" s="18"/>
      <c r="B263" s="10"/>
      <c r="C263" s="10"/>
      <c r="D263" s="10"/>
      <c r="E263" s="35"/>
      <c r="F263" s="28"/>
    </row>
    <row r="264" spans="1:7" s="5" customFormat="1" x14ac:dyDescent="0.25">
      <c r="A264" s="18" t="s">
        <v>328</v>
      </c>
      <c r="B264" s="126" t="s">
        <v>329</v>
      </c>
      <c r="C264" s="10"/>
      <c r="D264" s="10"/>
      <c r="E264" s="35"/>
      <c r="F264" s="28"/>
    </row>
    <row r="265" spans="1:7" s="5" customFormat="1" ht="135" x14ac:dyDescent="0.25">
      <c r="A265" s="18"/>
      <c r="B265" s="125" t="s">
        <v>330</v>
      </c>
      <c r="C265" s="10"/>
      <c r="D265" s="10"/>
      <c r="E265" s="35"/>
      <c r="F265" s="28"/>
    </row>
    <row r="266" spans="1:7" s="5" customFormat="1" x14ac:dyDescent="0.25">
      <c r="A266" s="44"/>
      <c r="B266" s="45" t="s">
        <v>161</v>
      </c>
      <c r="C266" s="41" t="s">
        <v>7</v>
      </c>
      <c r="D266" s="41">
        <v>11</v>
      </c>
      <c r="E266" s="42">
        <v>0</v>
      </c>
      <c r="F266" s="43">
        <f>D266*E266</f>
        <v>0</v>
      </c>
      <c r="G266" s="5" t="s">
        <v>325</v>
      </c>
    </row>
    <row r="267" spans="1:7" s="5" customFormat="1" x14ac:dyDescent="0.25">
      <c r="A267" s="44"/>
      <c r="B267" s="45" t="s">
        <v>160</v>
      </c>
      <c r="C267" s="41" t="s">
        <v>7</v>
      </c>
      <c r="D267" s="41">
        <v>11</v>
      </c>
      <c r="E267" s="42">
        <v>0</v>
      </c>
      <c r="F267" s="43">
        <f>D267*E267</f>
        <v>0</v>
      </c>
      <c r="G267" s="5" t="s">
        <v>326</v>
      </c>
    </row>
    <row r="268" spans="1:7" s="5" customFormat="1" x14ac:dyDescent="0.25">
      <c r="A268" s="18"/>
      <c r="B268" s="10"/>
      <c r="C268" s="10"/>
      <c r="D268" s="10"/>
      <c r="E268" s="35"/>
      <c r="F268" s="28"/>
    </row>
    <row r="270" spans="1:7" ht="15.75" thickBot="1" x14ac:dyDescent="0.3">
      <c r="A270" s="14"/>
      <c r="B270" s="17" t="s">
        <v>94</v>
      </c>
      <c r="C270" s="12"/>
      <c r="D270" s="12"/>
      <c r="E270" s="36"/>
      <c r="F270" s="29">
        <f>SUM(F19:F267)</f>
        <v>0</v>
      </c>
    </row>
    <row r="271" spans="1:7" s="5" customFormat="1" ht="15.75" thickTop="1" x14ac:dyDescent="0.25">
      <c r="A271" s="18"/>
      <c r="B271" s="19"/>
      <c r="C271" s="10"/>
      <c r="D271" s="10"/>
      <c r="E271" s="35"/>
      <c r="F271" s="28"/>
    </row>
    <row r="272" spans="1:7" s="5" customFormat="1" x14ac:dyDescent="0.25">
      <c r="A272" s="18"/>
      <c r="B272" s="19"/>
      <c r="C272" s="10"/>
      <c r="D272" s="10"/>
      <c r="E272" s="35"/>
      <c r="F272" s="28"/>
    </row>
    <row r="274" spans="1:6" x14ac:dyDescent="0.25">
      <c r="A274" s="13" t="s">
        <v>95</v>
      </c>
      <c r="B274" s="1" t="s">
        <v>96</v>
      </c>
    </row>
    <row r="277" spans="1:6" ht="75" x14ac:dyDescent="0.25">
      <c r="A277" s="60" t="s">
        <v>5</v>
      </c>
      <c r="B277" s="61" t="s">
        <v>80</v>
      </c>
      <c r="C277" s="62"/>
      <c r="D277" s="62"/>
      <c r="E277" s="63"/>
      <c r="F277" s="64"/>
    </row>
    <row r="278" spans="1:6" x14ac:dyDescent="0.25">
      <c r="A278" s="55"/>
      <c r="B278" s="57"/>
      <c r="C278" s="57" t="s">
        <v>7</v>
      </c>
      <c r="D278" s="57">
        <v>58</v>
      </c>
      <c r="E278" s="58">
        <v>0</v>
      </c>
      <c r="F278" s="59">
        <f>D278*E278</f>
        <v>0</v>
      </c>
    </row>
    <row r="279" spans="1:6" x14ac:dyDescent="0.25">
      <c r="B279" s="5"/>
      <c r="C279" s="5"/>
      <c r="D279" s="5"/>
    </row>
    <row r="280" spans="1:6" x14ac:dyDescent="0.25">
      <c r="B280" s="5"/>
      <c r="C280" s="5"/>
      <c r="D280" s="5"/>
    </row>
    <row r="281" spans="1:6" ht="75" x14ac:dyDescent="0.25">
      <c r="A281" s="65" t="s">
        <v>6</v>
      </c>
      <c r="B281" s="61" t="s">
        <v>91</v>
      </c>
      <c r="C281" s="62"/>
      <c r="D281" s="62"/>
      <c r="E281" s="63"/>
      <c r="F281" s="64"/>
    </row>
    <row r="282" spans="1:6" x14ac:dyDescent="0.25">
      <c r="A282" s="55"/>
      <c r="B282" s="57"/>
      <c r="C282" s="57" t="s">
        <v>7</v>
      </c>
      <c r="D282" s="57">
        <v>58</v>
      </c>
      <c r="E282" s="58">
        <v>0</v>
      </c>
      <c r="F282" s="59">
        <f>D282*E282</f>
        <v>0</v>
      </c>
    </row>
    <row r="283" spans="1:6" x14ac:dyDescent="0.25">
      <c r="B283" s="5"/>
      <c r="C283" s="5"/>
      <c r="D283" s="5"/>
    </row>
    <row r="284" spans="1:6" ht="75" x14ac:dyDescent="0.25">
      <c r="A284" s="65" t="s">
        <v>8</v>
      </c>
      <c r="B284" s="61" t="s">
        <v>92</v>
      </c>
      <c r="C284" s="62"/>
      <c r="D284" s="62"/>
      <c r="E284" s="63"/>
      <c r="F284" s="64"/>
    </row>
    <row r="285" spans="1:6" x14ac:dyDescent="0.25">
      <c r="A285" s="55"/>
      <c r="B285" s="57"/>
      <c r="C285" s="57" t="s">
        <v>7</v>
      </c>
      <c r="D285" s="57">
        <v>58</v>
      </c>
      <c r="E285" s="58">
        <v>0</v>
      </c>
      <c r="F285" s="59">
        <f>D285*E285</f>
        <v>0</v>
      </c>
    </row>
    <row r="286" spans="1:6" x14ac:dyDescent="0.25">
      <c r="B286" s="5"/>
      <c r="C286" s="5"/>
      <c r="D286" s="5"/>
    </row>
    <row r="287" spans="1:6" ht="210" x14ac:dyDescent="0.25">
      <c r="A287" s="7" t="s">
        <v>9</v>
      </c>
      <c r="B287" s="3" t="s">
        <v>97</v>
      </c>
      <c r="C287" s="5"/>
      <c r="D287" s="5"/>
    </row>
    <row r="288" spans="1:6" x14ac:dyDescent="0.25">
      <c r="B288" s="5" t="s">
        <v>11</v>
      </c>
      <c r="C288" s="5"/>
      <c r="D288" s="5"/>
    </row>
    <row r="289" spans="1:6" x14ac:dyDescent="0.25">
      <c r="B289" s="5" t="s">
        <v>12</v>
      </c>
      <c r="C289" s="5"/>
      <c r="D289" s="5"/>
    </row>
    <row r="290" spans="1:6" x14ac:dyDescent="0.25">
      <c r="B290" s="5" t="s">
        <v>327</v>
      </c>
      <c r="C290" s="5"/>
      <c r="D290" s="5"/>
    </row>
    <row r="291" spans="1:6" ht="75" x14ac:dyDescent="0.25">
      <c r="B291" s="3" t="s">
        <v>76</v>
      </c>
      <c r="C291" s="5"/>
      <c r="D291" s="5"/>
    </row>
    <row r="293" spans="1:6" ht="15.75" x14ac:dyDescent="0.25">
      <c r="A293" s="66" t="s">
        <v>32</v>
      </c>
      <c r="B293" s="40" t="s">
        <v>98</v>
      </c>
      <c r="C293" s="41"/>
      <c r="D293" s="41"/>
      <c r="E293" s="42"/>
      <c r="F293" s="43"/>
    </row>
    <row r="294" spans="1:6" x14ac:dyDescent="0.25">
      <c r="A294" s="44"/>
      <c r="B294" s="45" t="s">
        <v>99</v>
      </c>
      <c r="C294" s="41" t="s">
        <v>7</v>
      </c>
      <c r="D294" s="41">
        <v>2</v>
      </c>
      <c r="E294" s="42">
        <v>0</v>
      </c>
      <c r="F294" s="43">
        <f>D294*E294</f>
        <v>0</v>
      </c>
    </row>
    <row r="296" spans="1:6" x14ac:dyDescent="0.25">
      <c r="A296" s="44" t="s">
        <v>33</v>
      </c>
      <c r="B296" s="41" t="s">
        <v>100</v>
      </c>
      <c r="C296" s="41"/>
      <c r="D296" s="41"/>
      <c r="E296" s="42"/>
      <c r="F296" s="43"/>
    </row>
    <row r="297" spans="1:6" x14ac:dyDescent="0.25">
      <c r="A297" s="44"/>
      <c r="B297" s="41" t="s">
        <v>239</v>
      </c>
      <c r="C297" s="41" t="s">
        <v>7</v>
      </c>
      <c r="D297" s="41">
        <v>1</v>
      </c>
      <c r="E297" s="42">
        <v>0</v>
      </c>
      <c r="F297" s="43">
        <f t="shared" ref="F297:F300" si="19">D297*E297</f>
        <v>0</v>
      </c>
    </row>
    <row r="298" spans="1:6" s="5" customFormat="1" x14ac:dyDescent="0.25">
      <c r="A298" s="44"/>
      <c r="B298" s="41" t="s">
        <v>237</v>
      </c>
      <c r="C298" s="41" t="s">
        <v>7</v>
      </c>
      <c r="D298" s="41">
        <v>1</v>
      </c>
      <c r="E298" s="42">
        <v>0</v>
      </c>
      <c r="F298" s="43">
        <f t="shared" si="19"/>
        <v>0</v>
      </c>
    </row>
    <row r="299" spans="1:6" x14ac:dyDescent="0.25">
      <c r="A299" s="44"/>
      <c r="B299" s="41" t="s">
        <v>240</v>
      </c>
      <c r="C299" s="41" t="s">
        <v>7</v>
      </c>
      <c r="D299" s="41">
        <v>1</v>
      </c>
      <c r="E299" s="42">
        <v>0</v>
      </c>
      <c r="F299" s="43">
        <f t="shared" si="19"/>
        <v>0</v>
      </c>
    </row>
    <row r="300" spans="1:6" s="5" customFormat="1" x14ac:dyDescent="0.25">
      <c r="A300" s="44"/>
      <c r="B300" s="41" t="s">
        <v>238</v>
      </c>
      <c r="C300" s="41" t="s">
        <v>7</v>
      </c>
      <c r="D300" s="41">
        <v>1</v>
      </c>
      <c r="E300" s="42">
        <v>0</v>
      </c>
      <c r="F300" s="43">
        <f t="shared" si="19"/>
        <v>0</v>
      </c>
    </row>
    <row r="302" spans="1:6" x14ac:dyDescent="0.25">
      <c r="A302" s="44" t="s">
        <v>81</v>
      </c>
      <c r="B302" s="41" t="s">
        <v>101</v>
      </c>
      <c r="C302" s="41"/>
      <c r="D302" s="41"/>
      <c r="E302" s="42"/>
      <c r="F302" s="43"/>
    </row>
    <row r="303" spans="1:6" x14ac:dyDescent="0.25">
      <c r="A303" s="44"/>
      <c r="B303" s="41" t="s">
        <v>243</v>
      </c>
      <c r="C303" s="41" t="s">
        <v>7</v>
      </c>
      <c r="D303" s="41">
        <v>5</v>
      </c>
      <c r="E303" s="42">
        <v>0</v>
      </c>
      <c r="F303" s="43">
        <f t="shared" ref="F303:F307" si="20">D303*E303</f>
        <v>0</v>
      </c>
    </row>
    <row r="304" spans="1:6" s="5" customFormat="1" x14ac:dyDescent="0.25">
      <c r="A304" s="44"/>
      <c r="B304" s="47" t="s">
        <v>241</v>
      </c>
      <c r="C304" s="47" t="s">
        <v>7</v>
      </c>
      <c r="D304" s="41">
        <v>5</v>
      </c>
      <c r="E304" s="42">
        <v>0</v>
      </c>
      <c r="F304" s="43">
        <f t="shared" si="20"/>
        <v>0</v>
      </c>
    </row>
    <row r="305" spans="1:7" x14ac:dyDescent="0.25">
      <c r="A305" s="44"/>
      <c r="B305" s="41" t="s">
        <v>244</v>
      </c>
      <c r="C305" s="41" t="s">
        <v>7</v>
      </c>
      <c r="D305" s="41">
        <v>4</v>
      </c>
      <c r="E305" s="42">
        <v>0</v>
      </c>
      <c r="F305" s="43">
        <f t="shared" si="20"/>
        <v>0</v>
      </c>
    </row>
    <row r="306" spans="1:7" ht="30" x14ac:dyDescent="0.25">
      <c r="A306" s="44"/>
      <c r="B306" s="116" t="s">
        <v>309</v>
      </c>
      <c r="C306" s="41" t="s">
        <v>7</v>
      </c>
      <c r="D306" s="41">
        <v>2</v>
      </c>
      <c r="E306" s="42">
        <v>0</v>
      </c>
      <c r="F306" s="43">
        <f t="shared" si="20"/>
        <v>0</v>
      </c>
      <c r="G306" t="s">
        <v>323</v>
      </c>
    </row>
    <row r="307" spans="1:7" ht="30" x14ac:dyDescent="0.25">
      <c r="A307" s="44"/>
      <c r="B307" s="116" t="s">
        <v>308</v>
      </c>
      <c r="C307" s="41" t="s">
        <v>7</v>
      </c>
      <c r="D307" s="41">
        <v>1</v>
      </c>
      <c r="E307" s="42">
        <v>0</v>
      </c>
      <c r="F307" s="43">
        <f t="shared" si="20"/>
        <v>0</v>
      </c>
      <c r="G307" t="s">
        <v>324</v>
      </c>
    </row>
    <row r="309" spans="1:7" x14ac:dyDescent="0.25">
      <c r="A309" s="44" t="s">
        <v>53</v>
      </c>
      <c r="B309" s="41" t="s">
        <v>102</v>
      </c>
      <c r="C309" s="41"/>
      <c r="D309" s="41"/>
      <c r="E309" s="42"/>
      <c r="F309" s="43"/>
    </row>
    <row r="310" spans="1:7" x14ac:dyDescent="0.25">
      <c r="A310" s="44"/>
      <c r="B310" s="41" t="s">
        <v>247</v>
      </c>
      <c r="C310" s="41" t="s">
        <v>7</v>
      </c>
      <c r="D310" s="41">
        <v>1</v>
      </c>
      <c r="E310" s="42">
        <v>0</v>
      </c>
      <c r="F310" s="43">
        <f t="shared" ref="F310:F313" si="21">D310*E310</f>
        <v>0</v>
      </c>
    </row>
    <row r="311" spans="1:7" s="5" customFormat="1" x14ac:dyDescent="0.25">
      <c r="A311" s="44"/>
      <c r="B311" s="41" t="s">
        <v>242</v>
      </c>
      <c r="C311" s="47" t="s">
        <v>7</v>
      </c>
      <c r="D311" s="41">
        <v>1</v>
      </c>
      <c r="E311" s="42">
        <v>0</v>
      </c>
      <c r="F311" s="43">
        <f t="shared" si="21"/>
        <v>0</v>
      </c>
    </row>
    <row r="312" spans="1:7" x14ac:dyDescent="0.25">
      <c r="A312" s="44"/>
      <c r="B312" s="41" t="s">
        <v>245</v>
      </c>
      <c r="C312" s="41" t="s">
        <v>7</v>
      </c>
      <c r="D312" s="41">
        <v>1</v>
      </c>
      <c r="E312" s="42">
        <v>0</v>
      </c>
      <c r="F312" s="43">
        <f t="shared" si="21"/>
        <v>0</v>
      </c>
    </row>
    <row r="313" spans="1:7" x14ac:dyDescent="0.25">
      <c r="A313" s="44"/>
      <c r="B313" s="41" t="s">
        <v>246</v>
      </c>
      <c r="C313" s="41" t="s">
        <v>7</v>
      </c>
      <c r="D313" s="41">
        <v>1</v>
      </c>
      <c r="E313" s="42">
        <v>0</v>
      </c>
      <c r="F313" s="43">
        <f t="shared" si="21"/>
        <v>0</v>
      </c>
    </row>
    <row r="316" spans="1:7" ht="225" x14ac:dyDescent="0.25">
      <c r="A316" s="7" t="s">
        <v>10</v>
      </c>
      <c r="B316" s="3" t="s">
        <v>307</v>
      </c>
    </row>
    <row r="317" spans="1:7" x14ac:dyDescent="0.25">
      <c r="B317" s="2" t="s">
        <v>46</v>
      </c>
    </row>
    <row r="318" spans="1:7" x14ac:dyDescent="0.25">
      <c r="B318" s="2" t="s">
        <v>12</v>
      </c>
    </row>
    <row r="319" spans="1:7" x14ac:dyDescent="0.25">
      <c r="B319" s="2" t="s">
        <v>327</v>
      </c>
    </row>
    <row r="320" spans="1:7" ht="75" x14ac:dyDescent="0.25">
      <c r="B320" s="3" t="s">
        <v>76</v>
      </c>
    </row>
    <row r="322" spans="1:6" x14ac:dyDescent="0.25">
      <c r="A322" s="44" t="s">
        <v>37</v>
      </c>
      <c r="B322" s="40" t="s">
        <v>103</v>
      </c>
      <c r="C322" s="41"/>
      <c r="D322" s="41"/>
      <c r="E322" s="42"/>
      <c r="F322" s="43"/>
    </row>
    <row r="323" spans="1:6" x14ac:dyDescent="0.25">
      <c r="A323" s="44"/>
      <c r="B323" s="45" t="s">
        <v>104</v>
      </c>
      <c r="C323" s="41" t="s">
        <v>7</v>
      </c>
      <c r="D323" s="41">
        <v>1</v>
      </c>
      <c r="E323" s="42">
        <v>0</v>
      </c>
      <c r="F323" s="43">
        <f>D323*E323</f>
        <v>0</v>
      </c>
    </row>
    <row r="325" spans="1:6" x14ac:dyDescent="0.25">
      <c r="A325" s="44" t="s">
        <v>38</v>
      </c>
      <c r="B325" s="40" t="s">
        <v>105</v>
      </c>
      <c r="C325" s="41"/>
      <c r="D325" s="41"/>
      <c r="E325" s="42"/>
      <c r="F325" s="43"/>
    </row>
    <row r="326" spans="1:6" x14ac:dyDescent="0.25">
      <c r="A326" s="44"/>
      <c r="B326" s="41" t="s">
        <v>249</v>
      </c>
      <c r="C326" s="41" t="s">
        <v>7</v>
      </c>
      <c r="D326" s="41">
        <v>1</v>
      </c>
      <c r="E326" s="42">
        <v>0</v>
      </c>
      <c r="F326" s="43">
        <f t="shared" ref="F326:F328" si="22">D326*E326</f>
        <v>0</v>
      </c>
    </row>
    <row r="327" spans="1:6" s="5" customFormat="1" x14ac:dyDescent="0.25">
      <c r="A327" s="44"/>
      <c r="B327" s="41" t="s">
        <v>248</v>
      </c>
      <c r="C327" s="41" t="s">
        <v>7</v>
      </c>
      <c r="D327" s="41">
        <v>1</v>
      </c>
      <c r="E327" s="42">
        <v>0</v>
      </c>
      <c r="F327" s="43">
        <f t="shared" si="22"/>
        <v>0</v>
      </c>
    </row>
    <row r="328" spans="1:6" x14ac:dyDescent="0.25">
      <c r="A328" s="44"/>
      <c r="B328" s="41" t="s">
        <v>250</v>
      </c>
      <c r="C328" s="41" t="s">
        <v>7</v>
      </c>
      <c r="D328" s="41">
        <v>1</v>
      </c>
      <c r="E328" s="42">
        <v>0</v>
      </c>
      <c r="F328" s="43">
        <f t="shared" si="22"/>
        <v>0</v>
      </c>
    </row>
    <row r="330" spans="1:6" x14ac:dyDescent="0.25">
      <c r="A330" s="44" t="s">
        <v>39</v>
      </c>
      <c r="B330" s="40" t="s">
        <v>106</v>
      </c>
      <c r="C330" s="41"/>
      <c r="D330" s="41"/>
      <c r="E330" s="42"/>
      <c r="F330" s="43"/>
    </row>
    <row r="331" spans="1:6" x14ac:dyDescent="0.25">
      <c r="A331" s="44"/>
      <c r="B331" s="41" t="s">
        <v>107</v>
      </c>
      <c r="C331" s="41" t="s">
        <v>7</v>
      </c>
      <c r="D331" s="41">
        <v>1</v>
      </c>
      <c r="E331" s="42">
        <v>0</v>
      </c>
      <c r="F331" s="43">
        <f>D331*E331</f>
        <v>0</v>
      </c>
    </row>
    <row r="333" spans="1:6" x14ac:dyDescent="0.25">
      <c r="A333" s="44" t="s">
        <v>40</v>
      </c>
      <c r="B333" s="40" t="s">
        <v>108</v>
      </c>
      <c r="C333" s="41"/>
      <c r="D333" s="41"/>
      <c r="E333" s="42"/>
      <c r="F333" s="43"/>
    </row>
    <row r="334" spans="1:6" x14ac:dyDescent="0.25">
      <c r="A334" s="44"/>
      <c r="B334" s="41" t="s">
        <v>253</v>
      </c>
      <c r="C334" s="41" t="s">
        <v>7</v>
      </c>
      <c r="D334" s="41">
        <v>6</v>
      </c>
      <c r="E334" s="42">
        <v>0</v>
      </c>
      <c r="F334" s="43">
        <f t="shared" ref="F334:F339" si="23">D334*E334</f>
        <v>0</v>
      </c>
    </row>
    <row r="335" spans="1:6" s="5" customFormat="1" x14ac:dyDescent="0.25">
      <c r="A335" s="44"/>
      <c r="B335" s="41" t="s">
        <v>251</v>
      </c>
      <c r="C335" s="41" t="s">
        <v>7</v>
      </c>
      <c r="D335" s="41">
        <v>6</v>
      </c>
      <c r="E335" s="42">
        <v>0</v>
      </c>
      <c r="F335" s="43">
        <f t="shared" si="23"/>
        <v>0</v>
      </c>
    </row>
    <row r="336" spans="1:6" x14ac:dyDescent="0.25">
      <c r="A336" s="44"/>
      <c r="B336" s="41" t="s">
        <v>254</v>
      </c>
      <c r="C336" s="41" t="s">
        <v>7</v>
      </c>
      <c r="D336" s="41">
        <v>2</v>
      </c>
      <c r="E336" s="42">
        <v>0</v>
      </c>
      <c r="F336" s="43">
        <f t="shared" si="23"/>
        <v>0</v>
      </c>
    </row>
    <row r="337" spans="1:6" s="5" customFormat="1" x14ac:dyDescent="0.25">
      <c r="A337" s="44"/>
      <c r="B337" s="41" t="s">
        <v>252</v>
      </c>
      <c r="C337" s="41" t="s">
        <v>7</v>
      </c>
      <c r="D337" s="41">
        <v>2</v>
      </c>
      <c r="E337" s="42">
        <v>0</v>
      </c>
      <c r="F337" s="43">
        <f t="shared" si="23"/>
        <v>0</v>
      </c>
    </row>
    <row r="338" spans="1:6" x14ac:dyDescent="0.25">
      <c r="A338" s="44"/>
      <c r="B338" s="41" t="s">
        <v>255</v>
      </c>
      <c r="C338" s="41" t="s">
        <v>7</v>
      </c>
      <c r="D338" s="41">
        <v>6</v>
      </c>
      <c r="E338" s="42">
        <v>0</v>
      </c>
      <c r="F338" s="43">
        <f t="shared" si="23"/>
        <v>0</v>
      </c>
    </row>
    <row r="339" spans="1:6" x14ac:dyDescent="0.25">
      <c r="A339" s="44"/>
      <c r="B339" s="41" t="s">
        <v>256</v>
      </c>
      <c r="C339" s="41" t="s">
        <v>7</v>
      </c>
      <c r="D339" s="41">
        <v>2</v>
      </c>
      <c r="E339" s="42">
        <v>0</v>
      </c>
      <c r="F339" s="43">
        <f t="shared" si="23"/>
        <v>0</v>
      </c>
    </row>
    <row r="341" spans="1:6" x14ac:dyDescent="0.25">
      <c r="A341" s="44" t="s">
        <v>41</v>
      </c>
      <c r="B341" s="40" t="s">
        <v>109</v>
      </c>
      <c r="C341" s="41"/>
      <c r="D341" s="41"/>
      <c r="E341" s="42"/>
      <c r="F341" s="43"/>
    </row>
    <row r="342" spans="1:6" x14ac:dyDescent="0.25">
      <c r="A342" s="44"/>
      <c r="B342" s="41" t="s">
        <v>259</v>
      </c>
      <c r="C342" s="41" t="s">
        <v>7</v>
      </c>
      <c r="D342" s="41">
        <v>3</v>
      </c>
      <c r="E342" s="42">
        <v>0</v>
      </c>
      <c r="F342" s="43">
        <f t="shared" ref="F342:F345" si="24">D342*E342</f>
        <v>0</v>
      </c>
    </row>
    <row r="343" spans="1:6" s="5" customFormat="1" x14ac:dyDescent="0.25">
      <c r="A343" s="44"/>
      <c r="B343" s="41" t="s">
        <v>257</v>
      </c>
      <c r="C343" s="47" t="s">
        <v>7</v>
      </c>
      <c r="D343" s="41">
        <v>3</v>
      </c>
      <c r="E343" s="42">
        <v>0</v>
      </c>
      <c r="F343" s="43">
        <f t="shared" si="24"/>
        <v>0</v>
      </c>
    </row>
    <row r="344" spans="1:6" x14ac:dyDescent="0.25">
      <c r="A344" s="44"/>
      <c r="B344" s="41" t="s">
        <v>260</v>
      </c>
      <c r="C344" s="41" t="s">
        <v>7</v>
      </c>
      <c r="D344" s="41">
        <v>1</v>
      </c>
      <c r="E344" s="42">
        <v>0</v>
      </c>
      <c r="F344" s="43">
        <f t="shared" si="24"/>
        <v>0</v>
      </c>
    </row>
    <row r="345" spans="1:6" s="5" customFormat="1" x14ac:dyDescent="0.25">
      <c r="A345" s="44"/>
      <c r="B345" s="41" t="s">
        <v>258</v>
      </c>
      <c r="C345" s="41" t="s">
        <v>7</v>
      </c>
      <c r="D345" s="41">
        <v>1</v>
      </c>
      <c r="E345" s="42">
        <v>0</v>
      </c>
      <c r="F345" s="43">
        <f t="shared" si="24"/>
        <v>0</v>
      </c>
    </row>
    <row r="347" spans="1:6" x14ac:dyDescent="0.25">
      <c r="A347" s="44" t="s">
        <v>117</v>
      </c>
      <c r="B347" s="40" t="s">
        <v>110</v>
      </c>
      <c r="C347" s="41"/>
      <c r="D347" s="41"/>
      <c r="E347" s="42"/>
      <c r="F347" s="43"/>
    </row>
    <row r="348" spans="1:6" x14ac:dyDescent="0.25">
      <c r="A348" s="44"/>
      <c r="B348" s="41" t="s">
        <v>263</v>
      </c>
      <c r="C348" s="41" t="s">
        <v>7</v>
      </c>
      <c r="D348" s="41">
        <v>4</v>
      </c>
      <c r="E348" s="42">
        <v>0</v>
      </c>
      <c r="F348" s="43">
        <f t="shared" ref="F348:F351" si="25">D348*E348</f>
        <v>0</v>
      </c>
    </row>
    <row r="349" spans="1:6" s="5" customFormat="1" x14ac:dyDescent="0.25">
      <c r="A349" s="44"/>
      <c r="B349" s="41" t="s">
        <v>261</v>
      </c>
      <c r="C349" s="47" t="s">
        <v>7</v>
      </c>
      <c r="D349" s="41">
        <v>4</v>
      </c>
      <c r="E349" s="42">
        <v>0</v>
      </c>
      <c r="F349" s="43">
        <f t="shared" si="25"/>
        <v>0</v>
      </c>
    </row>
    <row r="350" spans="1:6" x14ac:dyDescent="0.25">
      <c r="A350" s="44"/>
      <c r="B350" s="41" t="s">
        <v>264</v>
      </c>
      <c r="C350" s="41" t="s">
        <v>7</v>
      </c>
      <c r="D350" s="41">
        <v>4</v>
      </c>
      <c r="E350" s="42">
        <v>0</v>
      </c>
      <c r="F350" s="43">
        <f t="shared" si="25"/>
        <v>0</v>
      </c>
    </row>
    <row r="351" spans="1:6" s="5" customFormat="1" x14ac:dyDescent="0.25">
      <c r="A351" s="44"/>
      <c r="B351" s="41" t="s">
        <v>262</v>
      </c>
      <c r="C351" s="47" t="s">
        <v>7</v>
      </c>
      <c r="D351" s="41">
        <v>4</v>
      </c>
      <c r="E351" s="42">
        <v>0</v>
      </c>
      <c r="F351" s="43">
        <f t="shared" si="25"/>
        <v>0</v>
      </c>
    </row>
    <row r="353" spans="1:7" x14ac:dyDescent="0.25">
      <c r="A353" s="44" t="s">
        <v>118</v>
      </c>
      <c r="B353" s="40" t="s">
        <v>111</v>
      </c>
      <c r="C353" s="41"/>
      <c r="D353" s="41"/>
      <c r="E353" s="42"/>
      <c r="F353" s="43"/>
    </row>
    <row r="354" spans="1:7" x14ac:dyDescent="0.25">
      <c r="A354" s="44"/>
      <c r="B354" s="67" t="s">
        <v>112</v>
      </c>
      <c r="C354" s="41" t="s">
        <v>7</v>
      </c>
      <c r="D354" s="41">
        <v>1</v>
      </c>
      <c r="E354" s="42">
        <v>0</v>
      </c>
      <c r="F354" s="43">
        <f t="shared" ref="F354:F357" si="26">D354*E354</f>
        <v>0</v>
      </c>
    </row>
    <row r="355" spans="1:7" x14ac:dyDescent="0.25">
      <c r="A355" s="44"/>
      <c r="B355" s="67" t="s">
        <v>113</v>
      </c>
      <c r="C355" s="41" t="s">
        <v>7</v>
      </c>
      <c r="D355" s="41">
        <v>1</v>
      </c>
      <c r="E355" s="42">
        <v>0</v>
      </c>
      <c r="F355" s="43">
        <f t="shared" si="26"/>
        <v>0</v>
      </c>
    </row>
    <row r="356" spans="1:7" x14ac:dyDescent="0.25">
      <c r="A356" s="44"/>
      <c r="B356" s="67" t="s">
        <v>114</v>
      </c>
      <c r="C356" s="41" t="s">
        <v>7</v>
      </c>
      <c r="D356" s="41">
        <v>1</v>
      </c>
      <c r="E356" s="42">
        <v>0</v>
      </c>
      <c r="F356" s="43">
        <f t="shared" si="26"/>
        <v>0</v>
      </c>
    </row>
    <row r="357" spans="1:7" x14ac:dyDescent="0.25">
      <c r="A357" s="44"/>
      <c r="B357" s="67" t="s">
        <v>115</v>
      </c>
      <c r="C357" s="41" t="s">
        <v>7</v>
      </c>
      <c r="D357" s="41">
        <v>1</v>
      </c>
      <c r="E357" s="42">
        <v>0</v>
      </c>
      <c r="F357" s="43">
        <f t="shared" si="26"/>
        <v>0</v>
      </c>
    </row>
    <row r="359" spans="1:7" x14ac:dyDescent="0.25">
      <c r="A359" s="44" t="s">
        <v>119</v>
      </c>
      <c r="B359" s="67" t="s">
        <v>116</v>
      </c>
      <c r="C359" s="41"/>
      <c r="D359" s="41"/>
      <c r="E359" s="42"/>
      <c r="F359" s="43"/>
    </row>
    <row r="360" spans="1:7" x14ac:dyDescent="0.25">
      <c r="A360" s="44"/>
      <c r="B360" s="67" t="s">
        <v>299</v>
      </c>
      <c r="C360" s="41" t="s">
        <v>7</v>
      </c>
      <c r="D360" s="41">
        <v>1</v>
      </c>
      <c r="E360" s="42">
        <v>0</v>
      </c>
      <c r="F360" s="43">
        <f t="shared" ref="F360:F362" si="27">D360*E360</f>
        <v>0</v>
      </c>
    </row>
    <row r="361" spans="1:7" x14ac:dyDescent="0.25">
      <c r="A361" s="44"/>
      <c r="B361" s="67" t="s">
        <v>300</v>
      </c>
      <c r="C361" s="41" t="s">
        <v>7</v>
      </c>
      <c r="D361" s="41">
        <v>1</v>
      </c>
      <c r="E361" s="42">
        <v>0</v>
      </c>
      <c r="F361" s="43">
        <f t="shared" si="27"/>
        <v>0</v>
      </c>
    </row>
    <row r="362" spans="1:7" s="124" customFormat="1" ht="30" x14ac:dyDescent="0.25">
      <c r="A362" s="119"/>
      <c r="B362" s="120" t="s">
        <v>301</v>
      </c>
      <c r="C362" s="47" t="s">
        <v>7</v>
      </c>
      <c r="D362" s="47">
        <v>1</v>
      </c>
      <c r="E362" s="121">
        <v>0</v>
      </c>
      <c r="F362" s="122">
        <f t="shared" si="27"/>
        <v>0</v>
      </c>
      <c r="G362" s="123" t="s">
        <v>322</v>
      </c>
    </row>
    <row r="365" spans="1:7" ht="45" x14ac:dyDescent="0.25">
      <c r="A365" s="8" t="s">
        <v>42</v>
      </c>
      <c r="B365" s="3" t="s">
        <v>120</v>
      </c>
    </row>
    <row r="366" spans="1:7" x14ac:dyDescent="0.25">
      <c r="A366" s="44"/>
      <c r="B366" s="41" t="s">
        <v>127</v>
      </c>
      <c r="C366" s="41" t="s">
        <v>7</v>
      </c>
      <c r="D366" s="41">
        <v>2</v>
      </c>
      <c r="E366" s="42">
        <v>0</v>
      </c>
      <c r="F366" s="43">
        <f t="shared" ref="F366:F372" si="28">D366*E366</f>
        <v>0</v>
      </c>
    </row>
    <row r="367" spans="1:7" x14ac:dyDescent="0.25">
      <c r="A367" s="44"/>
      <c r="B367" s="41" t="s">
        <v>121</v>
      </c>
      <c r="C367" s="41" t="s">
        <v>7</v>
      </c>
      <c r="D367" s="41">
        <v>1</v>
      </c>
      <c r="E367" s="42">
        <v>0</v>
      </c>
      <c r="F367" s="43">
        <f t="shared" si="28"/>
        <v>0</v>
      </c>
    </row>
    <row r="368" spans="1:7" x14ac:dyDescent="0.25">
      <c r="A368" s="44"/>
      <c r="B368" s="41" t="s">
        <v>122</v>
      </c>
      <c r="C368" s="41" t="s">
        <v>7</v>
      </c>
      <c r="D368" s="41">
        <v>2</v>
      </c>
      <c r="E368" s="42">
        <v>0</v>
      </c>
      <c r="F368" s="43">
        <f t="shared" si="28"/>
        <v>0</v>
      </c>
    </row>
    <row r="369" spans="1:6" x14ac:dyDescent="0.25">
      <c r="A369" s="44"/>
      <c r="B369" s="41" t="s">
        <v>123</v>
      </c>
      <c r="C369" s="41" t="s">
        <v>7</v>
      </c>
      <c r="D369" s="41">
        <v>11</v>
      </c>
      <c r="E369" s="42">
        <v>0</v>
      </c>
      <c r="F369" s="43">
        <f t="shared" si="28"/>
        <v>0</v>
      </c>
    </row>
    <row r="370" spans="1:6" x14ac:dyDescent="0.25">
      <c r="A370" s="44"/>
      <c r="B370" s="41" t="s">
        <v>124</v>
      </c>
      <c r="C370" s="41" t="s">
        <v>7</v>
      </c>
      <c r="D370" s="41">
        <v>1</v>
      </c>
      <c r="E370" s="42">
        <v>0</v>
      </c>
      <c r="F370" s="43">
        <f t="shared" si="28"/>
        <v>0</v>
      </c>
    </row>
    <row r="371" spans="1:6" x14ac:dyDescent="0.25">
      <c r="A371" s="44"/>
      <c r="B371" s="41" t="s">
        <v>125</v>
      </c>
      <c r="C371" s="41" t="s">
        <v>7</v>
      </c>
      <c r="D371" s="41">
        <v>1</v>
      </c>
      <c r="E371" s="42">
        <v>0</v>
      </c>
      <c r="F371" s="43">
        <f t="shared" si="28"/>
        <v>0</v>
      </c>
    </row>
    <row r="372" spans="1:6" x14ac:dyDescent="0.25">
      <c r="A372" s="44"/>
      <c r="B372" s="41" t="s">
        <v>126</v>
      </c>
      <c r="C372" s="41" t="s">
        <v>7</v>
      </c>
      <c r="D372" s="41">
        <v>1</v>
      </c>
      <c r="E372" s="42">
        <v>0</v>
      </c>
      <c r="F372" s="43">
        <f t="shared" si="28"/>
        <v>0</v>
      </c>
    </row>
    <row r="374" spans="1:6" ht="30" x14ac:dyDescent="0.25">
      <c r="A374" s="8" t="s">
        <v>30</v>
      </c>
      <c r="B374" s="3" t="s">
        <v>128</v>
      </c>
    </row>
    <row r="376" spans="1:6" x14ac:dyDescent="0.25">
      <c r="A376" s="44"/>
      <c r="B376" s="41" t="s">
        <v>127</v>
      </c>
      <c r="C376" s="41" t="s">
        <v>7</v>
      </c>
      <c r="D376" s="41">
        <v>2</v>
      </c>
      <c r="E376" s="42">
        <v>0</v>
      </c>
      <c r="F376" s="43">
        <f t="shared" ref="F376:F382" si="29">D376*E376</f>
        <v>0</v>
      </c>
    </row>
    <row r="377" spans="1:6" x14ac:dyDescent="0.25">
      <c r="A377" s="44"/>
      <c r="B377" s="41" t="s">
        <v>121</v>
      </c>
      <c r="C377" s="41" t="s">
        <v>7</v>
      </c>
      <c r="D377" s="41">
        <v>1</v>
      </c>
      <c r="E377" s="42">
        <v>0</v>
      </c>
      <c r="F377" s="43">
        <f t="shared" si="29"/>
        <v>0</v>
      </c>
    </row>
    <row r="378" spans="1:6" x14ac:dyDescent="0.25">
      <c r="A378" s="44"/>
      <c r="B378" s="41" t="s">
        <v>122</v>
      </c>
      <c r="C378" s="41" t="s">
        <v>7</v>
      </c>
      <c r="D378" s="41">
        <v>2</v>
      </c>
      <c r="E378" s="42">
        <v>0</v>
      </c>
      <c r="F378" s="43">
        <f t="shared" si="29"/>
        <v>0</v>
      </c>
    </row>
    <row r="379" spans="1:6" x14ac:dyDescent="0.25">
      <c r="A379" s="44"/>
      <c r="B379" s="41" t="s">
        <v>123</v>
      </c>
      <c r="C379" s="41" t="s">
        <v>7</v>
      </c>
      <c r="D379" s="41">
        <v>11</v>
      </c>
      <c r="E379" s="42">
        <v>0</v>
      </c>
      <c r="F379" s="43">
        <f t="shared" si="29"/>
        <v>0</v>
      </c>
    </row>
    <row r="380" spans="1:6" x14ac:dyDescent="0.25">
      <c r="A380" s="44"/>
      <c r="B380" s="41" t="s">
        <v>124</v>
      </c>
      <c r="C380" s="41" t="s">
        <v>7</v>
      </c>
      <c r="D380" s="41">
        <v>1</v>
      </c>
      <c r="E380" s="42">
        <v>0</v>
      </c>
      <c r="F380" s="43">
        <f t="shared" si="29"/>
        <v>0</v>
      </c>
    </row>
    <row r="381" spans="1:6" x14ac:dyDescent="0.25">
      <c r="A381" s="44"/>
      <c r="B381" s="41" t="s">
        <v>125</v>
      </c>
      <c r="C381" s="41" t="s">
        <v>7</v>
      </c>
      <c r="D381" s="41">
        <v>1</v>
      </c>
      <c r="E381" s="42">
        <v>0</v>
      </c>
      <c r="F381" s="43">
        <f t="shared" si="29"/>
        <v>0</v>
      </c>
    </row>
    <row r="382" spans="1:6" x14ac:dyDescent="0.25">
      <c r="A382" s="44"/>
      <c r="B382" s="41" t="s">
        <v>126</v>
      </c>
      <c r="C382" s="41" t="s">
        <v>7</v>
      </c>
      <c r="D382" s="41">
        <v>1</v>
      </c>
      <c r="E382" s="42">
        <v>0</v>
      </c>
      <c r="F382" s="43">
        <f t="shared" si="29"/>
        <v>0</v>
      </c>
    </row>
    <row r="383" spans="1:6" x14ac:dyDescent="0.25">
      <c r="A383" s="18"/>
      <c r="B383" s="10"/>
      <c r="C383" s="10"/>
      <c r="D383" s="10"/>
      <c r="E383" s="35"/>
      <c r="F383" s="28"/>
    </row>
    <row r="384" spans="1:6" ht="15.75" thickBot="1" x14ac:dyDescent="0.3">
      <c r="A384" s="14"/>
      <c r="B384" s="17" t="s">
        <v>129</v>
      </c>
      <c r="C384" s="12"/>
      <c r="D384" s="12"/>
      <c r="E384" s="36"/>
      <c r="F384" s="29">
        <f>SUM(F278:F382)</f>
        <v>0</v>
      </c>
    </row>
    <row r="385" spans="1:6" ht="15.75" thickTop="1" x14ac:dyDescent="0.25"/>
    <row r="388" spans="1:6" ht="18.75" x14ac:dyDescent="0.3">
      <c r="B388" s="21" t="s">
        <v>133</v>
      </c>
    </row>
    <row r="390" spans="1:6" ht="15.75" x14ac:dyDescent="0.25">
      <c r="A390" s="22" t="s">
        <v>93</v>
      </c>
      <c r="B390" s="20" t="s">
        <v>135</v>
      </c>
      <c r="F390" s="30">
        <f>F270</f>
        <v>0</v>
      </c>
    </row>
    <row r="391" spans="1:6" ht="16.5" thickBot="1" x14ac:dyDescent="0.3">
      <c r="A391" s="22" t="s">
        <v>134</v>
      </c>
      <c r="B391" s="20" t="s">
        <v>96</v>
      </c>
      <c r="F391" s="30">
        <f>F384</f>
        <v>0</v>
      </c>
    </row>
    <row r="392" spans="1:6" x14ac:dyDescent="0.25">
      <c r="A392" s="15"/>
      <c r="B392" s="16"/>
      <c r="C392" s="16"/>
      <c r="D392" s="16"/>
      <c r="E392" s="37"/>
      <c r="F392" s="31"/>
    </row>
    <row r="393" spans="1:6" ht="15.75" thickBot="1" x14ac:dyDescent="0.3">
      <c r="A393" s="14"/>
      <c r="B393" s="17" t="s">
        <v>139</v>
      </c>
      <c r="C393" s="12"/>
      <c r="D393" s="12"/>
      <c r="E393" s="36"/>
      <c r="F393" s="29">
        <f>SUM(F390:F391)</f>
        <v>0</v>
      </c>
    </row>
    <row r="394" spans="1:6" ht="15.75" thickTop="1" x14ac:dyDescent="0.25"/>
  </sheetData>
  <mergeCells count="10">
    <mergeCell ref="A1:F1"/>
    <mergeCell ref="A2:F2"/>
    <mergeCell ref="A4:F4"/>
    <mergeCell ref="A7:F7"/>
    <mergeCell ref="A8:F8"/>
    <mergeCell ref="A12:F12"/>
    <mergeCell ref="A11:F11"/>
    <mergeCell ref="A10:F10"/>
    <mergeCell ref="A9:F9"/>
    <mergeCell ref="A6:F6"/>
  </mergeCells>
  <pageMargins left="0.23622047244094491" right="3.937007874015748E-2" top="0.74803149606299213" bottom="0.35433070866141736" header="0.31496062992125984"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Ponudbeni predračun</vt:lpstr>
      <vt:lpstr>'Ponudbeni predračun'!Področje_tiskanja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Gruden</dc:creator>
  <cp:lastModifiedBy>Samo Rajkovic</cp:lastModifiedBy>
  <cp:lastPrinted>2016-08-01T12:15:40Z</cp:lastPrinted>
  <dcterms:created xsi:type="dcterms:W3CDTF">2016-07-05T02:42:57Z</dcterms:created>
  <dcterms:modified xsi:type="dcterms:W3CDTF">2016-08-01T12:16:32Z</dcterms:modified>
</cp:coreProperties>
</file>