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E:\Documents\03 ARRS\tabela\"/>
    </mc:Choice>
  </mc:AlternateContent>
  <xr:revisionPtr revIDLastSave="0" documentId="13_ncr:1_{A443CA85-DDBB-4836-83E3-F0DC507FE537}" xr6:coauthVersionLast="47" xr6:coauthVersionMax="47" xr10:uidLastSave="{00000000-0000-0000-0000-000000000000}"/>
  <bookViews>
    <workbookView xWindow="0" yWindow="1170" windowWidth="51705" windowHeight="10980" activeTab="1" xr2:uid="{00000000-000D-0000-FFFF-FFFF00000000}"/>
  </bookViews>
  <sheets>
    <sheet name="Pojasnila k obrazcu" sheetId="19" r:id="rId1"/>
    <sheet name="Oprema" sheetId="1" r:id="rId2"/>
    <sheet name="Klasifikacija - Uni-Leeds" sheetId="16" r:id="rId3"/>
    <sheet name="Klasifikacij MERIL" sheetId="18" r:id="rId4"/>
  </sheets>
  <definedNames>
    <definedName name="_xlnm._FilterDatabase" localSheetId="1" hidden="1">Oprema!$A$1:$AX$323</definedName>
    <definedName name="_xlnm.Print_Area" localSheetId="2">'Klasifikacija - Uni-Leeds'!$A$1:$I$198</definedName>
    <definedName name="_xlnm.Print_Area" localSheetId="1">Oprema!$A$1:$AX$61</definedName>
    <definedName name="_xlnm.Print_Area" localSheetId="0">'Pojasnila k obrazcu'!$A$1:$B$29</definedName>
    <definedName name="_xlnm.Print_Titles" localSheetId="2">'Klasifikacija - Uni-Leeds'!$1:$1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51" i="1" l="1"/>
  <c r="R251" i="1"/>
  <c r="U42" i="1"/>
  <c r="U43" i="1"/>
  <c r="U45" i="1"/>
  <c r="Q45" i="1" s="1"/>
  <c r="U93" i="1"/>
  <c r="Q93" i="1" s="1"/>
  <c r="U94" i="1"/>
  <c r="Q94" i="1" s="1"/>
  <c r="U117" i="1"/>
  <c r="Q117" i="1" s="1"/>
  <c r="U118" i="1"/>
  <c r="Q118" i="1" s="1"/>
  <c r="U119" i="1"/>
  <c r="Q119" i="1" s="1"/>
  <c r="U120" i="1"/>
  <c r="Q120" i="1" s="1"/>
  <c r="U121" i="1"/>
  <c r="Q121" i="1" s="1"/>
  <c r="U122" i="1"/>
  <c r="Q122" i="1" s="1"/>
  <c r="U124" i="1"/>
  <c r="Q124" i="1" s="1"/>
  <c r="U125" i="1"/>
  <c r="Q125" i="1" s="1"/>
  <c r="U126" i="1"/>
  <c r="Q126" i="1" s="1"/>
  <c r="U127" i="1"/>
  <c r="U128" i="1"/>
  <c r="Q128" i="1" s="1"/>
  <c r="U129" i="1"/>
  <c r="Q129" i="1" s="1"/>
  <c r="U130" i="1"/>
  <c r="Q130" i="1" s="1"/>
  <c r="U131" i="1"/>
  <c r="Q131" i="1" s="1"/>
  <c r="U132" i="1"/>
  <c r="Q132" i="1" s="1"/>
  <c r="U133" i="1"/>
  <c r="Q133" i="1" s="1"/>
  <c r="U134" i="1"/>
  <c r="Q134" i="1" s="1"/>
  <c r="U135" i="1"/>
  <c r="Q135" i="1" s="1"/>
  <c r="U136" i="1"/>
  <c r="Q136" i="1" s="1"/>
  <c r="U137" i="1"/>
  <c r="Q137" i="1" s="1"/>
  <c r="U138" i="1"/>
  <c r="Q138" i="1" s="1"/>
  <c r="U139" i="1"/>
  <c r="Q139" i="1" s="1"/>
  <c r="U140" i="1"/>
  <c r="Q140" i="1" s="1"/>
  <c r="U141" i="1"/>
  <c r="Q141" i="1" s="1"/>
  <c r="U142" i="1"/>
  <c r="Q142" i="1" s="1"/>
  <c r="U157" i="1"/>
  <c r="U158" i="1"/>
  <c r="U161" i="1"/>
  <c r="Q161" i="1" s="1"/>
  <c r="U162" i="1"/>
  <c r="Q162" i="1" s="1"/>
  <c r="U165" i="1"/>
  <c r="U166" i="1"/>
  <c r="U167" i="1"/>
  <c r="Q167" i="1" s="1"/>
  <c r="U169" i="1"/>
  <c r="Q169" i="1" s="1"/>
  <c r="U199" i="1"/>
  <c r="Q199" i="1" s="1"/>
  <c r="U200" i="1"/>
  <c r="Q200" i="1" s="1"/>
  <c r="U201" i="1"/>
  <c r="Q201" i="1" s="1"/>
  <c r="U207" i="1"/>
  <c r="Q207" i="1" s="1"/>
  <c r="U212" i="1"/>
  <c r="Q212" i="1" s="1"/>
  <c r="U215" i="1"/>
  <c r="Q215" i="1" s="1"/>
  <c r="U216" i="1"/>
  <c r="Q216" i="1" s="1"/>
  <c r="U217" i="1"/>
  <c r="Q217" i="1" s="1"/>
  <c r="U220" i="1"/>
  <c r="Q220" i="1" s="1"/>
  <c r="U221" i="1"/>
  <c r="Q221" i="1" s="1"/>
  <c r="U223" i="1"/>
  <c r="Q223" i="1" s="1"/>
  <c r="U235" i="1"/>
  <c r="Q235" i="1" s="1"/>
  <c r="U238" i="1"/>
  <c r="Q238" i="1" s="1"/>
  <c r="U239" i="1"/>
  <c r="U246" i="1"/>
  <c r="Q246" i="1" s="1"/>
  <c r="U247" i="1"/>
  <c r="Q247" i="1" s="1"/>
  <c r="U248" i="1"/>
  <c r="U249" i="1"/>
  <c r="Q249" i="1" s="1"/>
  <c r="U250" i="1"/>
  <c r="Q250" i="1" s="1"/>
  <c r="U251" i="1"/>
  <c r="Q251" i="1" s="1"/>
  <c r="Q42" i="1"/>
  <c r="Q43" i="1"/>
  <c r="Q127" i="1"/>
  <c r="Q15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AH236" i="1"/>
  <c r="AH237" i="1"/>
  <c r="AH238" i="1"/>
  <c r="AH239" i="1"/>
  <c r="AH240" i="1"/>
  <c r="AH241" i="1"/>
  <c r="AH242" i="1"/>
  <c r="AH243" i="1"/>
  <c r="AH244" i="1"/>
  <c r="AH245" i="1"/>
  <c r="AH246" i="1"/>
  <c r="AH247" i="1"/>
  <c r="AH248" i="1"/>
  <c r="AH249" i="1"/>
  <c r="AH250" i="1"/>
  <c r="AH252" i="1"/>
  <c r="AH253"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2" i="1"/>
  <c r="AG253" i="1"/>
  <c r="Q239" i="1" l="1"/>
  <c r="Q248" i="1"/>
  <c r="R244" i="1" l="1"/>
  <c r="U244" i="1" s="1"/>
  <c r="R243" i="1"/>
  <c r="U243" i="1" s="1"/>
  <c r="R241" i="1"/>
  <c r="U241" i="1" s="1"/>
  <c r="R240" i="1"/>
  <c r="U240" i="1" s="1"/>
  <c r="R237" i="1"/>
  <c r="U237" i="1" s="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6" i="1"/>
  <c r="AC237" i="1"/>
  <c r="AC240" i="1"/>
  <c r="AC242" i="1"/>
  <c r="AC243" i="1"/>
  <c r="AC244" i="1"/>
  <c r="AC245" i="1"/>
  <c r="AC252" i="1"/>
  <c r="AC253" i="1"/>
  <c r="R236" i="1"/>
  <c r="U236" i="1" s="1"/>
  <c r="AF236" i="1"/>
  <c r="AF237" i="1"/>
  <c r="AF240" i="1"/>
  <c r="R242" i="1"/>
  <c r="U242" i="1" s="1"/>
  <c r="AF242" i="1"/>
  <c r="AF243" i="1"/>
  <c r="AF244" i="1"/>
  <c r="R245" i="1"/>
  <c r="U245" i="1" s="1"/>
  <c r="AF245" i="1"/>
  <c r="AF246" i="1"/>
  <c r="AF251" i="1"/>
  <c r="R252" i="1"/>
  <c r="AF252" i="1"/>
  <c r="R253" i="1"/>
  <c r="U253" i="1" s="1"/>
  <c r="Q253" i="1" s="1"/>
  <c r="AF253" i="1"/>
  <c r="U252" i="1" l="1"/>
  <c r="Q252" i="1" s="1"/>
  <c r="Q241" i="1"/>
  <c r="Q237" i="1"/>
  <c r="Q240" i="1"/>
  <c r="Q242" i="1"/>
  <c r="Q243" i="1"/>
  <c r="Q245" i="1"/>
  <c r="Q236" i="1"/>
  <c r="Q244" i="1"/>
  <c r="R52" i="1"/>
  <c r="U52" i="1" s="1"/>
  <c r="Q52" i="1" s="1"/>
  <c r="R66" i="1"/>
  <c r="U66" i="1" s="1"/>
  <c r="Q66" i="1" s="1"/>
  <c r="R65" i="1"/>
  <c r="U65" i="1" s="1"/>
  <c r="Q65" i="1" s="1"/>
  <c r="R64" i="1"/>
  <c r="U64" i="1" s="1"/>
  <c r="Q64" i="1" s="1"/>
  <c r="R63" i="1"/>
  <c r="U63" i="1" s="1"/>
  <c r="Q63" i="1" s="1"/>
  <c r="R62" i="1"/>
  <c r="U62" i="1" s="1"/>
  <c r="Q62" i="1" s="1"/>
  <c r="R61" i="1"/>
  <c r="U61" i="1" s="1"/>
  <c r="Q61" i="1" s="1"/>
  <c r="R68" i="1"/>
  <c r="U68" i="1" s="1"/>
  <c r="Q68" i="1" s="1"/>
  <c r="R83" i="1"/>
  <c r="U83" i="1" s="1"/>
  <c r="Q83" i="1" s="1"/>
  <c r="R82" i="1"/>
  <c r="U82" i="1" s="1"/>
  <c r="Q82" i="1" s="1"/>
  <c r="R98" i="1"/>
  <c r="U98" i="1" s="1"/>
  <c r="Q98" i="1" s="1"/>
  <c r="R101" i="1"/>
  <c r="U101" i="1" s="1"/>
  <c r="Q101" i="1" s="1"/>
  <c r="R107" i="1"/>
  <c r="U107" i="1" s="1"/>
  <c r="Q107" i="1" s="1"/>
  <c r="R109" i="1"/>
  <c r="U109" i="1" s="1"/>
  <c r="Q109" i="1" s="1"/>
  <c r="R116" i="1"/>
  <c r="U116" i="1" s="1"/>
  <c r="Q116" i="1" s="1"/>
  <c r="R208" i="1"/>
  <c r="U208" i="1" s="1"/>
  <c r="Q208" i="1" s="1"/>
  <c r="R210" i="1"/>
  <c r="U210" i="1" s="1"/>
  <c r="Q210" i="1" s="1"/>
  <c r="R41" i="1"/>
  <c r="U41" i="1" s="1"/>
  <c r="Q41" i="1" s="1"/>
  <c r="R40" i="1"/>
  <c r="U40" i="1" s="1"/>
  <c r="Q40" i="1" s="1"/>
  <c r="R39" i="1"/>
  <c r="U39" i="1" s="1"/>
  <c r="Q39" i="1" s="1"/>
  <c r="R38" i="1"/>
  <c r="U38" i="1" s="1"/>
  <c r="Q38" i="1" s="1"/>
  <c r="R37" i="1"/>
  <c r="U37" i="1" s="1"/>
  <c r="Q37" i="1" s="1"/>
  <c r="R36" i="1"/>
  <c r="U36" i="1" s="1"/>
  <c r="Q36" i="1" s="1"/>
  <c r="R35" i="1"/>
  <c r="U35" i="1" s="1"/>
  <c r="Q35" i="1" s="1"/>
  <c r="R34" i="1"/>
  <c r="U34" i="1" s="1"/>
  <c r="Q34" i="1" s="1"/>
  <c r="R33" i="1"/>
  <c r="U33" i="1" s="1"/>
  <c r="Q33" i="1" s="1"/>
  <c r="R32" i="1"/>
  <c r="U32" i="1" s="1"/>
  <c r="Q32" i="1" s="1"/>
  <c r="R31" i="1"/>
  <c r="U31" i="1" s="1"/>
  <c r="Q31" i="1" s="1"/>
  <c r="R30" i="1"/>
  <c r="U30" i="1" s="1"/>
  <c r="Q30" i="1" s="1"/>
  <c r="R29" i="1"/>
  <c r="U29" i="1" s="1"/>
  <c r="Q29" i="1" s="1"/>
  <c r="R28" i="1"/>
  <c r="U28" i="1" s="1"/>
  <c r="Q28" i="1" s="1"/>
  <c r="R27" i="1"/>
  <c r="U27" i="1" s="1"/>
  <c r="Q27" i="1" s="1"/>
  <c r="R26" i="1"/>
  <c r="U26" i="1" s="1"/>
  <c r="Q26" i="1" s="1"/>
  <c r="R25" i="1"/>
  <c r="U25" i="1" s="1"/>
  <c r="Q25" i="1" s="1"/>
  <c r="R24" i="1"/>
  <c r="U24" i="1" s="1"/>
  <c r="Q24" i="1" s="1"/>
  <c r="R23" i="1"/>
  <c r="U23" i="1" s="1"/>
  <c r="Q23" i="1" s="1"/>
  <c r="R22" i="1"/>
  <c r="U22" i="1" s="1"/>
  <c r="Q22" i="1" s="1"/>
  <c r="R21" i="1"/>
  <c r="U21" i="1" s="1"/>
  <c r="Q21" i="1" s="1"/>
  <c r="R20" i="1"/>
  <c r="U20" i="1" s="1"/>
  <c r="Q20" i="1" s="1"/>
  <c r="R19" i="1"/>
  <c r="U19" i="1" s="1"/>
  <c r="Q19" i="1" s="1"/>
  <c r="R18" i="1"/>
  <c r="U18" i="1" s="1"/>
  <c r="Q18" i="1" s="1"/>
  <c r="R17" i="1"/>
  <c r="U17" i="1" s="1"/>
  <c r="Q17" i="1" s="1"/>
  <c r="R16" i="1"/>
  <c r="U16" i="1" s="1"/>
  <c r="Q16" i="1" s="1"/>
  <c r="R15" i="1"/>
  <c r="U15" i="1" s="1"/>
  <c r="Q15" i="1" s="1"/>
  <c r="R14" i="1"/>
  <c r="U14" i="1" s="1"/>
  <c r="Q14" i="1" s="1"/>
  <c r="R13" i="1"/>
  <c r="U13" i="1" s="1"/>
  <c r="Q13" i="1" s="1"/>
  <c r="R12" i="1"/>
  <c r="U12" i="1" s="1"/>
  <c r="Q12" i="1" s="1"/>
  <c r="R11" i="1"/>
  <c r="U11" i="1" s="1"/>
  <c r="Q11" i="1" s="1"/>
  <c r="R10" i="1"/>
  <c r="U10" i="1" s="1"/>
  <c r="Q10" i="1" s="1"/>
  <c r="R9" i="1"/>
  <c r="U9" i="1" s="1"/>
  <c r="Q9" i="1" s="1"/>
  <c r="R44" i="1"/>
  <c r="U44" i="1" s="1"/>
  <c r="Q44" i="1" s="1"/>
  <c r="R51" i="1"/>
  <c r="U51" i="1" s="1"/>
  <c r="Q51" i="1" s="1"/>
  <c r="R50" i="1"/>
  <c r="U50" i="1" s="1"/>
  <c r="Q50" i="1" s="1"/>
  <c r="R49" i="1"/>
  <c r="U49" i="1" s="1"/>
  <c r="Q49" i="1" s="1"/>
  <c r="R48" i="1"/>
  <c r="U48" i="1" s="1"/>
  <c r="Q48" i="1" s="1"/>
  <c r="R47" i="1"/>
  <c r="U47" i="1" s="1"/>
  <c r="Q47" i="1" s="1"/>
  <c r="R46" i="1"/>
  <c r="U46" i="1" s="1"/>
  <c r="Q46" i="1" s="1"/>
  <c r="R60" i="1"/>
  <c r="U60" i="1" s="1"/>
  <c r="Q60" i="1" s="1"/>
  <c r="R59" i="1"/>
  <c r="U59" i="1" s="1"/>
  <c r="Q59" i="1" s="1"/>
  <c r="R58" i="1"/>
  <c r="U58" i="1" s="1"/>
  <c r="Q58" i="1" s="1"/>
  <c r="R57" i="1"/>
  <c r="U57" i="1" s="1"/>
  <c r="Q57" i="1" s="1"/>
  <c r="R56" i="1"/>
  <c r="U56" i="1" s="1"/>
  <c r="Q56" i="1" s="1"/>
  <c r="R55" i="1"/>
  <c r="U55" i="1" s="1"/>
  <c r="Q55" i="1" s="1"/>
  <c r="R54" i="1"/>
  <c r="U54" i="1" s="1"/>
  <c r="Q54" i="1" s="1"/>
  <c r="R53" i="1"/>
  <c r="U53" i="1" s="1"/>
  <c r="Q53" i="1" s="1"/>
  <c r="R67" i="1"/>
  <c r="U67" i="1" s="1"/>
  <c r="Q67" i="1" s="1"/>
  <c r="R81" i="1"/>
  <c r="U81" i="1" s="1"/>
  <c r="Q81" i="1" s="1"/>
  <c r="R80" i="1"/>
  <c r="U80" i="1" s="1"/>
  <c r="Q80" i="1" s="1"/>
  <c r="R79" i="1"/>
  <c r="U79" i="1" s="1"/>
  <c r="Q79" i="1" s="1"/>
  <c r="R78" i="1"/>
  <c r="U78" i="1" s="1"/>
  <c r="Q78" i="1" s="1"/>
  <c r="R77" i="1"/>
  <c r="U77" i="1" s="1"/>
  <c r="Q77" i="1" s="1"/>
  <c r="R76" i="1"/>
  <c r="U76" i="1" s="1"/>
  <c r="Q76" i="1" s="1"/>
  <c r="R75" i="1"/>
  <c r="U75" i="1" s="1"/>
  <c r="Q75" i="1" s="1"/>
  <c r="R74" i="1"/>
  <c r="U74" i="1" s="1"/>
  <c r="Q74" i="1" s="1"/>
  <c r="R73" i="1"/>
  <c r="U73" i="1" s="1"/>
  <c r="Q73" i="1" s="1"/>
  <c r="R72" i="1"/>
  <c r="U72" i="1" s="1"/>
  <c r="Q72" i="1" s="1"/>
  <c r="R71" i="1"/>
  <c r="U71" i="1" s="1"/>
  <c r="Q71" i="1" s="1"/>
  <c r="R70" i="1"/>
  <c r="U70" i="1" s="1"/>
  <c r="Q70" i="1" s="1"/>
  <c r="R69" i="1"/>
  <c r="U69" i="1" s="1"/>
  <c r="Q69" i="1" s="1"/>
  <c r="R92" i="1"/>
  <c r="U92" i="1" s="1"/>
  <c r="Q92" i="1" s="1"/>
  <c r="R91" i="1"/>
  <c r="U91" i="1" s="1"/>
  <c r="Q91" i="1" s="1"/>
  <c r="R90" i="1"/>
  <c r="U90" i="1" s="1"/>
  <c r="Q90" i="1" s="1"/>
  <c r="R89" i="1"/>
  <c r="U89" i="1" s="1"/>
  <c r="Q89" i="1" s="1"/>
  <c r="R88" i="1"/>
  <c r="U88" i="1" s="1"/>
  <c r="Q88" i="1" s="1"/>
  <c r="R87" i="1"/>
  <c r="U87" i="1" s="1"/>
  <c r="Q87" i="1" s="1"/>
  <c r="R86" i="1"/>
  <c r="U86" i="1" s="1"/>
  <c r="Q86" i="1" s="1"/>
  <c r="R85" i="1"/>
  <c r="U85" i="1" s="1"/>
  <c r="Q85" i="1" s="1"/>
  <c r="R84" i="1"/>
  <c r="U84" i="1" s="1"/>
  <c r="Q84" i="1" s="1"/>
  <c r="R97" i="1"/>
  <c r="U97" i="1" s="1"/>
  <c r="Q97" i="1" s="1"/>
  <c r="R96" i="1"/>
  <c r="U96" i="1" s="1"/>
  <c r="Q96" i="1" s="1"/>
  <c r="R95" i="1"/>
  <c r="U95" i="1" s="1"/>
  <c r="Q95" i="1" s="1"/>
  <c r="R100" i="1"/>
  <c r="U100" i="1" s="1"/>
  <c r="Q100" i="1" s="1"/>
  <c r="R99" i="1"/>
  <c r="U99" i="1" s="1"/>
  <c r="Q99" i="1" s="1"/>
  <c r="R106" i="1"/>
  <c r="U106" i="1" s="1"/>
  <c r="Q106" i="1" s="1"/>
  <c r="R105" i="1"/>
  <c r="U105" i="1" s="1"/>
  <c r="Q105" i="1" s="1"/>
  <c r="R104" i="1"/>
  <c r="U104" i="1" s="1"/>
  <c r="Q104" i="1" s="1"/>
  <c r="R103" i="1"/>
  <c r="U103" i="1" s="1"/>
  <c r="Q103" i="1" s="1"/>
  <c r="R102" i="1"/>
  <c r="U102" i="1" s="1"/>
  <c r="Q102" i="1" s="1"/>
  <c r="R108" i="1"/>
  <c r="U108" i="1" s="1"/>
  <c r="Q108" i="1" s="1"/>
  <c r="R115" i="1"/>
  <c r="U115" i="1" s="1"/>
  <c r="Q115" i="1" s="1"/>
  <c r="R114" i="1"/>
  <c r="U114" i="1" s="1"/>
  <c r="Q114" i="1" s="1"/>
  <c r="R113" i="1"/>
  <c r="U113" i="1" s="1"/>
  <c r="Q113" i="1" s="1"/>
  <c r="R112" i="1"/>
  <c r="U112" i="1" s="1"/>
  <c r="Q112" i="1" s="1"/>
  <c r="R111" i="1"/>
  <c r="U111" i="1" s="1"/>
  <c r="Q111" i="1" s="1"/>
  <c r="R110" i="1"/>
  <c r="U110" i="1" s="1"/>
  <c r="Q110" i="1" s="1"/>
  <c r="R209" i="1" l="1"/>
  <c r="R211" i="1"/>
  <c r="R213" i="1"/>
  <c r="R231" i="1"/>
  <c r="U231" i="1" s="1"/>
  <c r="Q231" i="1" s="1"/>
  <c r="R230" i="1"/>
  <c r="U230" i="1" s="1"/>
  <c r="Q230" i="1" s="1"/>
  <c r="AF128" i="1"/>
  <c r="AF91" i="1"/>
  <c r="AF47" i="1"/>
  <c r="AF37" i="1"/>
  <c r="AF29" i="1"/>
  <c r="U213" i="1" l="1"/>
  <c r="Q213" i="1" s="1"/>
  <c r="U209" i="1"/>
  <c r="Q209" i="1" s="1"/>
  <c r="U211" i="1"/>
  <c r="Q211" i="1" s="1"/>
  <c r="R233" i="1"/>
  <c r="U233" i="1" s="1"/>
  <c r="Q233" i="1" s="1"/>
  <c r="AF234" i="1"/>
  <c r="R234" i="1"/>
  <c r="U234" i="1" s="1"/>
  <c r="Q234" i="1" s="1"/>
  <c r="AF233" i="1"/>
  <c r="R198" i="1" l="1"/>
  <c r="U198" i="1" s="1"/>
  <c r="Q198" i="1" s="1"/>
  <c r="R232" i="1" l="1"/>
  <c r="U232" i="1" s="1"/>
  <c r="R204" i="1"/>
  <c r="U204" i="1" s="1"/>
  <c r="R205" i="1"/>
  <c r="U205" i="1" s="1"/>
  <c r="R206" i="1"/>
  <c r="U206" i="1" s="1"/>
  <c r="R214" i="1"/>
  <c r="U214" i="1" s="1"/>
  <c r="R218" i="1"/>
  <c r="U218" i="1" s="1"/>
  <c r="R219" i="1"/>
  <c r="U219" i="1" s="1"/>
  <c r="R222" i="1"/>
  <c r="U222" i="1" s="1"/>
  <c r="R224" i="1"/>
  <c r="U224" i="1" s="1"/>
  <c r="AF224" i="1"/>
  <c r="R225" i="1"/>
  <c r="AF225" i="1"/>
  <c r="R226" i="1"/>
  <c r="U226" i="1" s="1"/>
  <c r="AF226" i="1"/>
  <c r="R227" i="1"/>
  <c r="U227" i="1" s="1"/>
  <c r="AF227" i="1"/>
  <c r="R228" i="1"/>
  <c r="AF228" i="1"/>
  <c r="R229" i="1"/>
  <c r="U229" i="1" s="1"/>
  <c r="AF229" i="1"/>
  <c r="AF232" i="1"/>
  <c r="U225" i="1" l="1"/>
  <c r="Q225" i="1" s="1"/>
  <c r="U228" i="1"/>
  <c r="Q228" i="1" s="1"/>
  <c r="Q206" i="1"/>
  <c r="Q204" i="1"/>
  <c r="Q227" i="1"/>
  <c r="Q222" i="1"/>
  <c r="Q219" i="1"/>
  <c r="Q224" i="1"/>
  <c r="Q232" i="1"/>
  <c r="Q229" i="1"/>
  <c r="Q226" i="1"/>
  <c r="Q218" i="1"/>
  <c r="Q214" i="1"/>
  <c r="Q205" i="1"/>
  <c r="R202" i="1"/>
  <c r="U202" i="1" s="1"/>
  <c r="R203" i="1"/>
  <c r="U203" i="1" s="1"/>
  <c r="Q202" i="1" l="1"/>
  <c r="Q203" i="1"/>
  <c r="AF186" i="1" l="1"/>
  <c r="AF178" i="1"/>
  <c r="R178" i="1"/>
  <c r="R174" i="1"/>
  <c r="U174" i="1" s="1"/>
  <c r="U178" i="1" l="1"/>
  <c r="Q178" i="1" s="1"/>
  <c r="Q174" i="1"/>
  <c r="R177" i="1" l="1"/>
  <c r="U177" i="1" s="1"/>
  <c r="R176" i="1"/>
  <c r="U176" i="1" s="1"/>
  <c r="R183" i="1"/>
  <c r="U183" i="1" s="1"/>
  <c r="R182" i="1"/>
  <c r="U182" i="1" s="1"/>
  <c r="R181" i="1"/>
  <c r="U181" i="1" s="1"/>
  <c r="R180" i="1"/>
  <c r="U180" i="1" s="1"/>
  <c r="R179" i="1"/>
  <c r="U179" i="1" s="1"/>
  <c r="R196" i="1"/>
  <c r="U196" i="1" s="1"/>
  <c r="Q196" i="1" s="1"/>
  <c r="R195" i="1"/>
  <c r="U195" i="1" s="1"/>
  <c r="Q195" i="1" s="1"/>
  <c r="R194" i="1"/>
  <c r="U194" i="1" s="1"/>
  <c r="R193" i="1"/>
  <c r="U193" i="1" s="1"/>
  <c r="R192" i="1"/>
  <c r="U192" i="1" s="1"/>
  <c r="R191" i="1"/>
  <c r="U191" i="1" s="1"/>
  <c r="R190" i="1"/>
  <c r="U190" i="1" s="1"/>
  <c r="R189" i="1"/>
  <c r="U189" i="1" s="1"/>
  <c r="R188" i="1"/>
  <c r="U188" i="1" s="1"/>
  <c r="R187" i="1"/>
  <c r="U187" i="1" s="1"/>
  <c r="R186" i="1"/>
  <c r="U186" i="1" s="1"/>
  <c r="R185" i="1"/>
  <c r="U185" i="1" s="1"/>
  <c r="R197" i="1"/>
  <c r="U197" i="1" s="1"/>
  <c r="AF190" i="1" l="1"/>
  <c r="AF192" i="1"/>
  <c r="AF184" i="1"/>
  <c r="AF181" i="1"/>
  <c r="AF188" i="1"/>
  <c r="AF183" i="1"/>
  <c r="AF194" i="1"/>
  <c r="AF177" i="1"/>
  <c r="AF175" i="1"/>
  <c r="AF189" i="1"/>
  <c r="AF180" i="1"/>
  <c r="AF182" i="1"/>
  <c r="AF176" i="1"/>
  <c r="AF191" i="1"/>
  <c r="AF197" i="1"/>
  <c r="AF185" i="1"/>
  <c r="AF179" i="1"/>
  <c r="AF193" i="1"/>
  <c r="Q190" i="1"/>
  <c r="R184" i="1"/>
  <c r="U184" i="1" s="1"/>
  <c r="Q183" i="1"/>
  <c r="Q186" i="1"/>
  <c r="Q187" i="1"/>
  <c r="Q194" i="1"/>
  <c r="Q177" i="1"/>
  <c r="R175" i="1"/>
  <c r="Q189" i="1"/>
  <c r="Q180" i="1"/>
  <c r="Q197" i="1"/>
  <c r="Q185" i="1"/>
  <c r="Q179" i="1"/>
  <c r="Q193" i="1"/>
  <c r="U175" i="1" l="1"/>
  <c r="Q175" i="1" s="1"/>
  <c r="Q176" i="1"/>
  <c r="Q182" i="1"/>
  <c r="Q188" i="1"/>
  <c r="Q184" i="1"/>
  <c r="Q192" i="1"/>
  <c r="Q191" i="1"/>
  <c r="Q181" i="1"/>
  <c r="AF157" i="1" l="1"/>
  <c r="R159" i="1"/>
  <c r="U159" i="1" s="1"/>
  <c r="AF10" i="1" l="1"/>
  <c r="AF14" i="1"/>
  <c r="AF15" i="1"/>
  <c r="AF16" i="1"/>
  <c r="AF17" i="1"/>
  <c r="AF18" i="1"/>
  <c r="AF20" i="1"/>
  <c r="AF21" i="1"/>
  <c r="AF22" i="1"/>
  <c r="AF23" i="1"/>
  <c r="AF24" i="1"/>
  <c r="AF25" i="1"/>
  <c r="AF26" i="1"/>
  <c r="AF27" i="1"/>
  <c r="AF30" i="1"/>
  <c r="AF32" i="1"/>
  <c r="AF33" i="1"/>
  <c r="AF34" i="1"/>
  <c r="AF35" i="1"/>
  <c r="AF36" i="1"/>
  <c r="AF38" i="1"/>
  <c r="AF39" i="1"/>
  <c r="AF40" i="1"/>
  <c r="AF43" i="1"/>
  <c r="AF44" i="1"/>
  <c r="AF45" i="1"/>
  <c r="AF46" i="1"/>
  <c r="AF48" i="1"/>
  <c r="AF49" i="1"/>
  <c r="AF52" i="1"/>
  <c r="AF53" i="1"/>
  <c r="AF55" i="1"/>
  <c r="AF56" i="1"/>
  <c r="AF57" i="1"/>
  <c r="AF58" i="1"/>
  <c r="AF59" i="1"/>
  <c r="AF61" i="1"/>
  <c r="AF62" i="1"/>
  <c r="AF63" i="1"/>
  <c r="AF64" i="1"/>
  <c r="AF65" i="1"/>
  <c r="AF68" i="1"/>
  <c r="AF69" i="1"/>
  <c r="AF70" i="1"/>
  <c r="AF71" i="1"/>
  <c r="AF72" i="1"/>
  <c r="AF73" i="1"/>
  <c r="AF74" i="1"/>
  <c r="AF75" i="1"/>
  <c r="AF76" i="1"/>
  <c r="AF78" i="1"/>
  <c r="AF80" i="1"/>
  <c r="AF81" i="1"/>
  <c r="AF82" i="1"/>
  <c r="AF83" i="1"/>
  <c r="AF84" i="1"/>
  <c r="AF85" i="1"/>
  <c r="AF86" i="1"/>
  <c r="AF87" i="1"/>
  <c r="AF88" i="1"/>
  <c r="AF89" i="1"/>
  <c r="AF90" i="1"/>
  <c r="AF92" i="1"/>
  <c r="AF93" i="1"/>
  <c r="AF94" i="1"/>
  <c r="AF95" i="1"/>
  <c r="AF96" i="1"/>
  <c r="AF97" i="1"/>
  <c r="AF99" i="1"/>
  <c r="AF100" i="1"/>
  <c r="AF103" i="1"/>
  <c r="AF105" i="1"/>
  <c r="AF106" i="1"/>
  <c r="AF109" i="1"/>
  <c r="AF110" i="1"/>
  <c r="AF111" i="1"/>
  <c r="AF112" i="1"/>
  <c r="AF113" i="1"/>
  <c r="AF115" i="1"/>
  <c r="AF121" i="1"/>
  <c r="AF123" i="1"/>
  <c r="AF125" i="1"/>
  <c r="AF129" i="1"/>
  <c r="AF130" i="1"/>
  <c r="AF132" i="1"/>
  <c r="AF133" i="1"/>
  <c r="AF135" i="1"/>
  <c r="AF136" i="1"/>
  <c r="AF137" i="1"/>
  <c r="AF138" i="1"/>
  <c r="AF139" i="1"/>
  <c r="AF140" i="1"/>
  <c r="AF142" i="1"/>
  <c r="AF143" i="1"/>
  <c r="AF144" i="1"/>
  <c r="AF145" i="1"/>
  <c r="AF146" i="1"/>
  <c r="AF147" i="1"/>
  <c r="AF148" i="1"/>
  <c r="AF150" i="1"/>
  <c r="AF151" i="1"/>
  <c r="AF152" i="1"/>
  <c r="AF153" i="1"/>
  <c r="AF154" i="1"/>
  <c r="AF155" i="1"/>
  <c r="AF156" i="1"/>
  <c r="AF159" i="1"/>
  <c r="AF160" i="1"/>
  <c r="AF164" i="1"/>
  <c r="AF165" i="1"/>
  <c r="AF166" i="1"/>
  <c r="AF168" i="1"/>
  <c r="AF170" i="1"/>
  <c r="AF171" i="1"/>
  <c r="AF172" i="1"/>
  <c r="AF173" i="1"/>
  <c r="Q157" i="1"/>
  <c r="R153" i="1" l="1"/>
  <c r="U153" i="1" l="1"/>
  <c r="Q153" i="1" s="1"/>
  <c r="R144" i="1"/>
  <c r="R123" i="1"/>
  <c r="R143" i="1"/>
  <c r="R145" i="1"/>
  <c r="R149" i="1"/>
  <c r="U149" i="1" s="1"/>
  <c r="R150" i="1"/>
  <c r="R151" i="1"/>
  <c r="U151" i="1" s="1"/>
  <c r="R152" i="1"/>
  <c r="R154" i="1"/>
  <c r="U154" i="1" s="1"/>
  <c r="R155" i="1"/>
  <c r="U155" i="1" s="1"/>
  <c r="R156" i="1"/>
  <c r="R160" i="1"/>
  <c r="U160" i="1" s="1"/>
  <c r="R163" i="1"/>
  <c r="U163" i="1" s="1"/>
  <c r="R164" i="1"/>
  <c r="R168" i="1"/>
  <c r="U168" i="1" s="1"/>
  <c r="R170" i="1"/>
  <c r="U170" i="1" s="1"/>
  <c r="R171" i="1"/>
  <c r="U171" i="1" s="1"/>
  <c r="R172" i="1"/>
  <c r="U172" i="1" s="1"/>
  <c r="R173" i="1"/>
  <c r="U173" i="1" s="1"/>
  <c r="R148" i="1"/>
  <c r="U148" i="1" s="1"/>
  <c r="R147" i="1"/>
  <c r="R146" i="1"/>
  <c r="U146" i="1" s="1"/>
  <c r="Q159" i="1"/>
  <c r="U150" i="1" l="1"/>
  <c r="Q150" i="1" s="1"/>
  <c r="U156" i="1"/>
  <c r="Q156" i="1" s="1"/>
  <c r="U152" i="1"/>
  <c r="Q152" i="1" s="1"/>
  <c r="U164" i="1"/>
  <c r="Q164" i="1" s="1"/>
  <c r="U145" i="1"/>
  <c r="Q145" i="1" s="1"/>
  <c r="U143" i="1"/>
  <c r="Q143" i="1" s="1"/>
  <c r="U123" i="1"/>
  <c r="Q123" i="1" s="1"/>
  <c r="U144" i="1"/>
  <c r="Q144" i="1" s="1"/>
  <c r="U147" i="1"/>
  <c r="Q147" i="1" s="1"/>
  <c r="Q163" i="1"/>
  <c r="Q149" i="1"/>
  <c r="Q151" i="1"/>
  <c r="Q155" i="1"/>
  <c r="Q154" i="1"/>
  <c r="Q160" i="1"/>
  <c r="Q173" i="1"/>
  <c r="Q172" i="1"/>
  <c r="Q171" i="1"/>
  <c r="Q170" i="1"/>
  <c r="Q168" i="1"/>
  <c r="Q146" i="1"/>
  <c r="Q148" i="1"/>
  <c r="Q166" i="1"/>
  <c r="Q165" i="1"/>
</calcChain>
</file>

<file path=xl/sharedStrings.xml><?xml version="1.0" encoding="utf-8"?>
<sst xmlns="http://schemas.openxmlformats.org/spreadsheetml/2006/main" count="4660" uniqueCount="3085">
  <si>
    <t>Inventarna številka v knjigovodski evidenci</t>
  </si>
  <si>
    <t>Stroški amortizacije</t>
  </si>
  <si>
    <t>Stroški materiala in storitev za vzdrževanje opeme</t>
  </si>
  <si>
    <t>Stroški dela</t>
  </si>
  <si>
    <t>Uporabnik</t>
  </si>
  <si>
    <t>Drug namen</t>
  </si>
  <si>
    <t>Namembnost opreme in dodatne informacije (največ 5 stavkov)</t>
  </si>
  <si>
    <t>Stroški dela za operaterja (se prištejejo ceni za uporabo za neizučene uporabnike)</t>
  </si>
  <si>
    <t>Washing and Watering Systems</t>
  </si>
  <si>
    <t>In Vivo</t>
  </si>
  <si>
    <t>Agricultural</t>
  </si>
  <si>
    <t>Equipment</t>
  </si>
  <si>
    <t>Personnel</t>
  </si>
  <si>
    <t>Vehicles</t>
  </si>
  <si>
    <t>Liquefier</t>
  </si>
  <si>
    <t>Cryogenic</t>
  </si>
  <si>
    <t>Field Deployable</t>
  </si>
  <si>
    <t>Optical</t>
  </si>
  <si>
    <t>Electromagnetic Screening</t>
  </si>
  <si>
    <t>Controlled Environment Storage</t>
  </si>
  <si>
    <t>Controlled Environment Growth Room</t>
  </si>
  <si>
    <t>Controlled Atmosphere</t>
  </si>
  <si>
    <t>Medical</t>
  </si>
  <si>
    <t>Fluids</t>
  </si>
  <si>
    <t>Laboratory</t>
  </si>
  <si>
    <t>Other Cutting</t>
  </si>
  <si>
    <t>Sintering</t>
  </si>
  <si>
    <t>Sawing</t>
  </si>
  <si>
    <t>Milling</t>
  </si>
  <si>
    <t>Lathe</t>
  </si>
  <si>
    <t>Joining</t>
  </si>
  <si>
    <t>Grinding</t>
  </si>
  <si>
    <t>Drill</t>
  </si>
  <si>
    <t>CNC Machines</t>
  </si>
  <si>
    <t>Workshop</t>
  </si>
  <si>
    <t>Hydraulic</t>
  </si>
  <si>
    <t>Mechanical</t>
  </si>
  <si>
    <t>Display</t>
  </si>
  <si>
    <t>Data Management</t>
  </si>
  <si>
    <t>Parallel Computing</t>
  </si>
  <si>
    <t>Workstation</t>
  </si>
  <si>
    <t>Storage</t>
  </si>
  <si>
    <t>Server</t>
  </si>
  <si>
    <t>IT</t>
  </si>
  <si>
    <t>Infrastructure</t>
  </si>
  <si>
    <t>Flight</t>
  </si>
  <si>
    <t>Driving</t>
  </si>
  <si>
    <t>Combustion</t>
  </si>
  <si>
    <t>Acoustics</t>
  </si>
  <si>
    <t>Simulated Environments</t>
  </si>
  <si>
    <t>Large Scale Instruments</t>
  </si>
  <si>
    <t>Plasmas</t>
  </si>
  <si>
    <t>Gases</t>
  </si>
  <si>
    <t>Liquids</t>
  </si>
  <si>
    <t>Solids</t>
  </si>
  <si>
    <t>Audio</t>
  </si>
  <si>
    <t>Ultrasound</t>
  </si>
  <si>
    <t>Doppler</t>
  </si>
  <si>
    <t>Acoustic</t>
  </si>
  <si>
    <t>Tissues</t>
  </si>
  <si>
    <t>Cells</t>
  </si>
  <si>
    <t>Whole Body</t>
  </si>
  <si>
    <t>Dental</t>
  </si>
  <si>
    <t>Orthopedic Wear</t>
  </si>
  <si>
    <t>Cardiovascular</t>
  </si>
  <si>
    <t>Bio-Medical</t>
  </si>
  <si>
    <t>Electrophoresis</t>
  </si>
  <si>
    <t>Synthesisers</t>
  </si>
  <si>
    <t>Sequencers</t>
  </si>
  <si>
    <t>PCR</t>
  </si>
  <si>
    <t>Arrays</t>
  </si>
  <si>
    <t>Proteins/Nucleic Acids</t>
  </si>
  <si>
    <t>High Resolution Imaging</t>
  </si>
  <si>
    <t>Bolometric</t>
  </si>
  <si>
    <t>Dual-polarisation</t>
  </si>
  <si>
    <t>Surface Plasmon Resonance</t>
  </si>
  <si>
    <t>Quantum Information</t>
  </si>
  <si>
    <t>YAG</t>
  </si>
  <si>
    <t>Pulsed Femtosecond</t>
  </si>
  <si>
    <t>Opto-Acoustic Systems</t>
  </si>
  <si>
    <t>High Power</t>
  </si>
  <si>
    <t>Fibre</t>
  </si>
  <si>
    <t>Excimer</t>
  </si>
  <si>
    <t>Dye</t>
  </si>
  <si>
    <t>Characterisation</t>
  </si>
  <si>
    <t>Laser</t>
  </si>
  <si>
    <t>Haptics</t>
  </si>
  <si>
    <t>Fluid</t>
  </si>
  <si>
    <t>Telemetry</t>
  </si>
  <si>
    <t>Low Speed Video</t>
  </si>
  <si>
    <t>High Speed Video</t>
  </si>
  <si>
    <t>Motion</t>
  </si>
  <si>
    <t>Oscilloscope</t>
  </si>
  <si>
    <t>RF</t>
  </si>
  <si>
    <t>Microwave</t>
  </si>
  <si>
    <t>Network Analyser</t>
  </si>
  <si>
    <t>Electronic</t>
  </si>
  <si>
    <t>milli-Kelvin</t>
  </si>
  <si>
    <t>He3</t>
  </si>
  <si>
    <t>1.4K</t>
  </si>
  <si>
    <t>4K</t>
  </si>
  <si>
    <t>77K</t>
  </si>
  <si>
    <t>Analytical Centrifuges</t>
  </si>
  <si>
    <t>Balance</t>
  </si>
  <si>
    <t>Geometric</t>
  </si>
  <si>
    <t>Thermal</t>
  </si>
  <si>
    <t>Zeta Potential</t>
  </si>
  <si>
    <t>Particle Size Analysis</t>
  </si>
  <si>
    <t>Physical Properties</t>
  </si>
  <si>
    <t>Macromolecular</t>
  </si>
  <si>
    <t>Chromatography</t>
  </si>
  <si>
    <t>Water Analysis</t>
  </si>
  <si>
    <t>Distillation Analysis</t>
  </si>
  <si>
    <t>Air Analysis</t>
  </si>
  <si>
    <t>Chemical Analysis</t>
  </si>
  <si>
    <t>Vibration</t>
  </si>
  <si>
    <t>Tribometer</t>
  </si>
  <si>
    <t>Hardness</t>
  </si>
  <si>
    <t>Load</t>
  </si>
  <si>
    <t>Rheometer</t>
  </si>
  <si>
    <t>Tensometer</t>
  </si>
  <si>
    <t>Mechanical Properties</t>
  </si>
  <si>
    <t>Kerr Effect</t>
  </si>
  <si>
    <t>SQUID</t>
  </si>
  <si>
    <t>Vibrating Sample</t>
  </si>
  <si>
    <t>Magnetometry</t>
  </si>
  <si>
    <t>High Energy Electron</t>
  </si>
  <si>
    <t>Low Energy Electron</t>
  </si>
  <si>
    <t>X-ray</t>
  </si>
  <si>
    <t>Diffraction</t>
  </si>
  <si>
    <t>Adsorption</t>
  </si>
  <si>
    <t>Charge</t>
  </si>
  <si>
    <t>Surface analysis</t>
  </si>
  <si>
    <t>Magnetic Force</t>
  </si>
  <si>
    <t>Scanning Tunneling</t>
  </si>
  <si>
    <t>Atomic Force</t>
  </si>
  <si>
    <t>Surface Probe Microscopy</t>
  </si>
  <si>
    <t>Sample Manipulation</t>
  </si>
  <si>
    <t>Detectors</t>
  </si>
  <si>
    <t>Transmission</t>
  </si>
  <si>
    <t>Scanning Transmission</t>
  </si>
  <si>
    <t>Scanning</t>
  </si>
  <si>
    <t>Electron Microscopy</t>
  </si>
  <si>
    <t>Stereo</t>
  </si>
  <si>
    <t>Fluorescence</t>
  </si>
  <si>
    <t>Live Cell</t>
  </si>
  <si>
    <t>Microdissection</t>
  </si>
  <si>
    <t>Reflection</t>
  </si>
  <si>
    <t>Near Field</t>
  </si>
  <si>
    <t>Confocal</t>
  </si>
  <si>
    <t>Optical Microscopy</t>
  </si>
  <si>
    <t>In Vivo Fluorescence</t>
  </si>
  <si>
    <t>Infra-Red</t>
  </si>
  <si>
    <t>Magnetic Resonance</t>
  </si>
  <si>
    <t>Imaging</t>
  </si>
  <si>
    <t>Mass Spectrometry</t>
  </si>
  <si>
    <t>Spectrophotometry</t>
  </si>
  <si>
    <t>Spectrometry</t>
  </si>
  <si>
    <t>Circular Dichrometer</t>
  </si>
  <si>
    <t>X-ray Photoemission</t>
  </si>
  <si>
    <t>EPR</t>
  </si>
  <si>
    <t>Nuclear Magnetic Resonance</t>
  </si>
  <si>
    <t>Raman</t>
  </si>
  <si>
    <t>Spectroscopy</t>
  </si>
  <si>
    <t>Materials Characterisation</t>
  </si>
  <si>
    <t>Scintillation Counters</t>
  </si>
  <si>
    <t>Analysers</t>
  </si>
  <si>
    <t>Plate Readers</t>
  </si>
  <si>
    <t>Cell Counters</t>
  </si>
  <si>
    <t>UV</t>
  </si>
  <si>
    <t>Fluorescent Readers</t>
  </si>
  <si>
    <t>VHP Decontamination</t>
  </si>
  <si>
    <t>Irradiation</t>
  </si>
  <si>
    <t>Water Purification</t>
  </si>
  <si>
    <t>Autoclave</t>
  </si>
  <si>
    <t>Sterilisation</t>
  </si>
  <si>
    <t>Cell Disruptor</t>
  </si>
  <si>
    <t>Dehydration</t>
  </si>
  <si>
    <t>Immunostainer</t>
  </si>
  <si>
    <t>Microtome</t>
  </si>
  <si>
    <t>Cryostat</t>
  </si>
  <si>
    <t>Tissue Processor</t>
  </si>
  <si>
    <t>Tissue Processing</t>
  </si>
  <si>
    <t>High Speed</t>
  </si>
  <si>
    <t>Ultracentrifuges</t>
  </si>
  <si>
    <t>Centrifuge</t>
  </si>
  <si>
    <t>Fermentology</t>
  </si>
  <si>
    <t>Cell Culture</t>
  </si>
  <si>
    <t>Virology</t>
  </si>
  <si>
    <t>Bacteriology</t>
  </si>
  <si>
    <t>Growth and Manipulation</t>
  </si>
  <si>
    <t>Process Equipment – Biological</t>
  </si>
  <si>
    <t>Textiles Printer</t>
  </si>
  <si>
    <t>Textiles Production</t>
  </si>
  <si>
    <t>Textiles</t>
  </si>
  <si>
    <t>Stopped Flow</t>
  </si>
  <si>
    <t>Robot</t>
  </si>
  <si>
    <t>Liquid Handling</t>
  </si>
  <si>
    <t>Automated Synthesis</t>
  </si>
  <si>
    <t>Automated Extraction</t>
  </si>
  <si>
    <t>Particle Formation</t>
  </si>
  <si>
    <t>Parallel Synthesis</t>
  </si>
  <si>
    <t>Distillation</t>
  </si>
  <si>
    <t>Crystallisation</t>
  </si>
  <si>
    <t>Chemical Reactor</t>
  </si>
  <si>
    <t>Profilometer</t>
  </si>
  <si>
    <t>Ellipsometry</t>
  </si>
  <si>
    <t>Encapsulation</t>
  </si>
  <si>
    <t>Dicing</t>
  </si>
  <si>
    <t>Wire Bonding</t>
  </si>
  <si>
    <t>Packaging</t>
  </si>
  <si>
    <t>Atmospheric Reactors</t>
  </si>
  <si>
    <t>Glove Box</t>
  </si>
  <si>
    <t>Rapid Thermal Annealer</t>
  </si>
  <si>
    <t>Furnace</t>
  </si>
  <si>
    <t>Controlled Environment</t>
  </si>
  <si>
    <t>Ion Beam Milling</t>
  </si>
  <si>
    <t>Plasma</t>
  </si>
  <si>
    <t>Reactive Ion</t>
  </si>
  <si>
    <t>Etching</t>
  </si>
  <si>
    <t>Laser (Direct-Write)</t>
  </si>
  <si>
    <t>Ion Beam</t>
  </si>
  <si>
    <t>Electron beam</t>
  </si>
  <si>
    <t>Lithography</t>
  </si>
  <si>
    <t>Ion Beam Deposition</t>
  </si>
  <si>
    <t>Electrodeposition</t>
  </si>
  <si>
    <t>Chemical Vapour Deposition</t>
  </si>
  <si>
    <t>Pulsed Laser Deposition</t>
  </si>
  <si>
    <t>Sputterer</t>
  </si>
  <si>
    <t>Molecular Beam Epitaxy</t>
  </si>
  <si>
    <t>Evaporator</t>
  </si>
  <si>
    <t>Thin Film Deposition</t>
  </si>
  <si>
    <t>Process Equipment – Physical</t>
  </si>
  <si>
    <t>Genus</t>
  </si>
  <si>
    <t>#G</t>
  </si>
  <si>
    <t>Order</t>
  </si>
  <si>
    <t>#O</t>
  </si>
  <si>
    <t>Class</t>
  </si>
  <si>
    <t>#C</t>
  </si>
  <si>
    <t>Razred</t>
  </si>
  <si>
    <t>Red</t>
  </si>
  <si>
    <t>Vrsta</t>
  </si>
  <si>
    <t>Procesna Oprema – Fizikalna</t>
  </si>
  <si>
    <t>Nanašanje tankih filmov</t>
  </si>
  <si>
    <t>Izparjevalec</t>
  </si>
  <si>
    <t xml:space="preserve">Epitaksija z molekularnim žarkom  </t>
  </si>
  <si>
    <t>Pršilnik</t>
  </si>
  <si>
    <t>Nanašanje s pulznim laserjem</t>
  </si>
  <si>
    <t>Nanašanje s kemijskimi hlapi</t>
  </si>
  <si>
    <t>Elektro-nanašanje</t>
  </si>
  <si>
    <t>Nanašanje z ionskim žarkom</t>
  </si>
  <si>
    <t>Litografija</t>
  </si>
  <si>
    <t>Optična</t>
  </si>
  <si>
    <t>Elektronski žarek</t>
  </si>
  <si>
    <t>Karakterizacija</t>
  </si>
  <si>
    <t>Laser (nameri-piši)</t>
  </si>
  <si>
    <t>Jedkanje</t>
  </si>
  <si>
    <t>Reaktivni ion</t>
  </si>
  <si>
    <t>Plazma</t>
  </si>
  <si>
    <t>Mehansko</t>
  </si>
  <si>
    <t>Frezanje z ionskim žarkom</t>
  </si>
  <si>
    <t>Kontrolirano okolje</t>
  </si>
  <si>
    <t>Peč</t>
  </si>
  <si>
    <t>Hitri toplotni temperiranje</t>
  </si>
  <si>
    <t>Komora z rokavicami</t>
  </si>
  <si>
    <t>Atmosferski reaktor</t>
  </si>
  <si>
    <t>Pakiranje</t>
  </si>
  <si>
    <t>Vezava z žico</t>
  </si>
  <si>
    <t>Rezanje</t>
  </si>
  <si>
    <t>Enkapsulacija</t>
  </si>
  <si>
    <t>Elipsometrija</t>
  </si>
  <si>
    <t>Kemijski Reaktor</t>
  </si>
  <si>
    <t>Kristalizacija</t>
  </si>
  <si>
    <t>Distilacija</t>
  </si>
  <si>
    <t>Paralelna sinteza</t>
  </si>
  <si>
    <t>Tvorba delčkov</t>
  </si>
  <si>
    <t>Avtomatska ekstrakcija</t>
  </si>
  <si>
    <t>Avtomatska sinteza</t>
  </si>
  <si>
    <t>Manipulacija vzorcev</t>
  </si>
  <si>
    <t>Manipulacija tekočin</t>
  </si>
  <si>
    <t>Ustavljeni pretok</t>
  </si>
  <si>
    <t>Tekstili</t>
  </si>
  <si>
    <t>Produkcijo tekstilov</t>
  </si>
  <si>
    <t>Tiskanje tekstilov</t>
  </si>
  <si>
    <t>Procesna Oprema – Biološka</t>
  </si>
  <si>
    <t>Rast in manipulacija</t>
  </si>
  <si>
    <t>Bakteriologija</t>
  </si>
  <si>
    <t>Virologija</t>
  </si>
  <si>
    <t>Celične kulture</t>
  </si>
  <si>
    <t>Fermentologija</t>
  </si>
  <si>
    <t>Ultracentrifuge</t>
  </si>
  <si>
    <t>Visokih hitrosti</t>
  </si>
  <si>
    <t>Procesiranje tkiv</t>
  </si>
  <si>
    <t>Procesor tkiv</t>
  </si>
  <si>
    <t>Kriostat</t>
  </si>
  <si>
    <t>Mikrotom</t>
  </si>
  <si>
    <t>Imunski označevalec</t>
  </si>
  <si>
    <t>Dehidracija</t>
  </si>
  <si>
    <t>Celični disruptor</t>
  </si>
  <si>
    <t>Sterilizacija</t>
  </si>
  <si>
    <t>Avtoklav</t>
  </si>
  <si>
    <t>Purifikcija vode</t>
  </si>
  <si>
    <t>Iradiacija</t>
  </si>
  <si>
    <t>VHP dekontaminacija</t>
  </si>
  <si>
    <t>Fluorescenčni bralniki</t>
  </si>
  <si>
    <t>Infra-rdeča</t>
  </si>
  <si>
    <t>Celični števci</t>
  </si>
  <si>
    <t>Ploščni bralniki</t>
  </si>
  <si>
    <t>Analizatorji</t>
  </si>
  <si>
    <t>Scintilacijski števci</t>
  </si>
  <si>
    <t>Karakterizacija materialov</t>
  </si>
  <si>
    <t>Spektroskopija</t>
  </si>
  <si>
    <t>Jedrska magnetna resonanca</t>
  </si>
  <si>
    <t>Rentgenska fotoemisijska</t>
  </si>
  <si>
    <t>Fluorescenca</t>
  </si>
  <si>
    <t>Cirkularni dikrometer</t>
  </si>
  <si>
    <t>Spektrometrija</t>
  </si>
  <si>
    <t>Spektrofotometrija</t>
  </si>
  <si>
    <t>Rentgenska</t>
  </si>
  <si>
    <t>Masna spektrometrija</t>
  </si>
  <si>
    <t>Slikanje-Imaging</t>
  </si>
  <si>
    <t>Magnetna resonanca</t>
  </si>
  <si>
    <t>Ultrazvočna</t>
  </si>
  <si>
    <t>In Vivo Fluorescenca</t>
  </si>
  <si>
    <t>Optična mikroskopija</t>
  </si>
  <si>
    <t>Confokalna</t>
  </si>
  <si>
    <t>Bližnjega polja</t>
  </si>
  <si>
    <t>Transmisijska</t>
  </si>
  <si>
    <t>Reflekcijska</t>
  </si>
  <si>
    <t>Microdisekcijska</t>
  </si>
  <si>
    <t>Živih celic</t>
  </si>
  <si>
    <t>Fluorescenčna</t>
  </si>
  <si>
    <t>Elektronska mikroskopija</t>
  </si>
  <si>
    <t>Skenska</t>
  </si>
  <si>
    <t>Skenska transmisijska</t>
  </si>
  <si>
    <t>Detektorji</t>
  </si>
  <si>
    <t>Površinska mikroskopija</t>
  </si>
  <si>
    <t>Atomsa sila</t>
  </si>
  <si>
    <t>Skensko tuneliranje</t>
  </si>
  <si>
    <t>Magnetna sila</t>
  </si>
  <si>
    <t>Površinska analiza</t>
  </si>
  <si>
    <t>Naboj</t>
  </si>
  <si>
    <t>Adsorpcija</t>
  </si>
  <si>
    <t>Difrakcija</t>
  </si>
  <si>
    <t>Elektronov nizkih energij</t>
  </si>
  <si>
    <t>Elektronov visokih energij</t>
  </si>
  <si>
    <t>Magnetometrija</t>
  </si>
  <si>
    <t>Vibrirajočih vzorcev</t>
  </si>
  <si>
    <t>Kerrov pojav</t>
  </si>
  <si>
    <t>Mehanske lastnosti</t>
  </si>
  <si>
    <t>Tenzometer</t>
  </si>
  <si>
    <t>Reometer</t>
  </si>
  <si>
    <t>Breme</t>
  </si>
  <si>
    <t>Trdost</t>
  </si>
  <si>
    <t>Vibracija</t>
  </si>
  <si>
    <t>Kemijska analiza</t>
  </si>
  <si>
    <t>Analiza zraka</t>
  </si>
  <si>
    <t>Distilacijska analiza</t>
  </si>
  <si>
    <t>Analiza vode</t>
  </si>
  <si>
    <t>Trdne snovi</t>
  </si>
  <si>
    <t>Kromatografija</t>
  </si>
  <si>
    <t>Makromolekulska</t>
  </si>
  <si>
    <t>Electroforeza</t>
  </si>
  <si>
    <t>Fizikalne lastnosti</t>
  </si>
  <si>
    <t>Analiza velikosti delcev</t>
  </si>
  <si>
    <t>Zeta Potencial</t>
  </si>
  <si>
    <t>Toplotne</t>
  </si>
  <si>
    <t>Geometrijske</t>
  </si>
  <si>
    <t>Ravnovesje</t>
  </si>
  <si>
    <t>Vlakna</t>
  </si>
  <si>
    <t>Analitične centrifuge</t>
  </si>
  <si>
    <t>Meritve in analiza vzorcev</t>
  </si>
  <si>
    <t>Kriogenika</t>
  </si>
  <si>
    <t>mili-Kelvin</t>
  </si>
  <si>
    <t>Elektronska</t>
  </si>
  <si>
    <t>Analizator mrež</t>
  </si>
  <si>
    <t>Mikrovalovne</t>
  </si>
  <si>
    <t>Radiofrekvenčne</t>
  </si>
  <si>
    <t>Osciloskopi</t>
  </si>
  <si>
    <t>Gibanje</t>
  </si>
  <si>
    <t>Visokohitrostni video</t>
  </si>
  <si>
    <t>Nizkohitrostni video</t>
  </si>
  <si>
    <t>Telemetrija</t>
  </si>
  <si>
    <t>Tekočine</t>
  </si>
  <si>
    <t>Haptika</t>
  </si>
  <si>
    <t>Barvila</t>
  </si>
  <si>
    <t>Ekscimer</t>
  </si>
  <si>
    <t>Visokih moči</t>
  </si>
  <si>
    <t>Opto-akustični sistemi</t>
  </si>
  <si>
    <t>Pulzni femtosekundni</t>
  </si>
  <si>
    <t>Kvantne informacije</t>
  </si>
  <si>
    <t>Površinska plazmonska resonanca</t>
  </si>
  <si>
    <t>Dualna polarizacija</t>
  </si>
  <si>
    <t>Bolometrija</t>
  </si>
  <si>
    <t>Proteini/Nukleinske kisline</t>
  </si>
  <si>
    <t>Matrika</t>
  </si>
  <si>
    <t>Sekvencerji</t>
  </si>
  <si>
    <t>Sintetizatorji</t>
  </si>
  <si>
    <t>Bio-Medicinske</t>
  </si>
  <si>
    <t>Kardiovaskularne</t>
  </si>
  <si>
    <t>Ortopedske</t>
  </si>
  <si>
    <t>Zobne</t>
  </si>
  <si>
    <t>Celo telo</t>
  </si>
  <si>
    <t>Celice</t>
  </si>
  <si>
    <t>Tkiva</t>
  </si>
  <si>
    <t>Akustične</t>
  </si>
  <si>
    <t>Ultrazvok</t>
  </si>
  <si>
    <t>Avdio</t>
  </si>
  <si>
    <t>Terenske</t>
  </si>
  <si>
    <t>Plini</t>
  </si>
  <si>
    <t>Plazme</t>
  </si>
  <si>
    <t>Velika Instrumentacija</t>
  </si>
  <si>
    <t>Simulirana okolja</t>
  </si>
  <si>
    <t>Akustika</t>
  </si>
  <si>
    <t>Izgorevanje</t>
  </si>
  <si>
    <t>Vožnja</t>
  </si>
  <si>
    <t>Zračni prevoz</t>
  </si>
  <si>
    <t>Infrastruktura</t>
  </si>
  <si>
    <t>Informacijska tehnologija</t>
  </si>
  <si>
    <t>Skladiščenje</t>
  </si>
  <si>
    <t>Delovna postaja</t>
  </si>
  <si>
    <t>Paralelno računanje</t>
  </si>
  <si>
    <t>Delo s podatki</t>
  </si>
  <si>
    <t>Prikaz</t>
  </si>
  <si>
    <t>Mehanična</t>
  </si>
  <si>
    <t>Hidravlika</t>
  </si>
  <si>
    <t>Delavnica</t>
  </si>
  <si>
    <t>CNC stroji</t>
  </si>
  <si>
    <t>Vrtanje</t>
  </si>
  <si>
    <t>Drobljenje</t>
  </si>
  <si>
    <t>Spajanje</t>
  </si>
  <si>
    <t>Vrtilna miza</t>
  </si>
  <si>
    <t>Mletje</t>
  </si>
  <si>
    <t>Žaganje</t>
  </si>
  <si>
    <t>Sintranje</t>
  </si>
  <si>
    <t>Drzga rezanja</t>
  </si>
  <si>
    <t>Laboratorij</t>
  </si>
  <si>
    <t>Medicinski</t>
  </si>
  <si>
    <t>Kontrolirana atmosfera</t>
  </si>
  <si>
    <t>Kontrolirano okolje - soba za rast</t>
  </si>
  <si>
    <t>Kontrolirano okolje - skladiščenje</t>
  </si>
  <si>
    <t>Elektromagnetna zaščita</t>
  </si>
  <si>
    <t>Terenski</t>
  </si>
  <si>
    <t>Kriogenska</t>
  </si>
  <si>
    <t>Utekočinjevalec</t>
  </si>
  <si>
    <t>Vozila</t>
  </si>
  <si>
    <t>Za osebje</t>
  </si>
  <si>
    <t>Za opremo</t>
  </si>
  <si>
    <t>Kmetijska</t>
  </si>
  <si>
    <t>V živo</t>
  </si>
  <si>
    <t>Sistemi za pranje in namakanje</t>
  </si>
  <si>
    <t>Doba amortiziranja</t>
  </si>
  <si>
    <t>Pojasnila k obrazcu</t>
  </si>
  <si>
    <t>Splošno</t>
  </si>
  <si>
    <t>SICRIS</t>
  </si>
  <si>
    <t>Klasifikacija</t>
  </si>
  <si>
    <t>http://researchsupport.leeds.ac.uk/index.php/academic_staff/research_equipment_infrastructure/</t>
  </si>
  <si>
    <t>Cena uporabe opreme</t>
  </si>
  <si>
    <t>Cena na uro</t>
  </si>
  <si>
    <t>Struktura lastne cene za uporabo raziskovalne opreme  (v EUR/uro)</t>
  </si>
  <si>
    <t>Skupaj lastna cena/uro</t>
  </si>
  <si>
    <t>Spletna stran RO (predstavitev opreme, pogoj dostopa,cenik)</t>
  </si>
  <si>
    <t>Zap.št. nakupa
(če je vir sofinanciranja
Paket ARRS)</t>
  </si>
  <si>
    <t>Vir sofinanciranja iz javnih sredstev
(Paket ARRS, drugi javni viri)</t>
  </si>
  <si>
    <t>Cena za uporabo raziskovalne opreme za izučenega uporabnika
(v EUR/uro)</t>
  </si>
  <si>
    <t>Letna stopnja izkoriščenosti v % v pretek. koled. letu</t>
  </si>
  <si>
    <t>Stopnja odpisanosti v % konec pret. koled. leta</t>
  </si>
  <si>
    <t>Acoustic monitoring stations</t>
  </si>
  <si>
    <t>Aerospace and aerodynamics research facilities</t>
  </si>
  <si>
    <t>Agronomy, Forestry, Plant Breeding Centres</t>
  </si>
  <si>
    <t>Analytical Facilities</t>
  </si>
  <si>
    <t xml:space="preserve">Animal facilities </t>
  </si>
  <si>
    <t>Astro-particle and neutrino detectors and observatories</t>
  </si>
  <si>
    <t xml:space="preserve">Atmospheric Measurement Facilities </t>
  </si>
  <si>
    <t>Biobanks including Seed banks</t>
  </si>
  <si>
    <t>Bio-informatics Facilities</t>
  </si>
  <si>
    <t>Biomedical Imaging Facilities</t>
  </si>
  <si>
    <t xml:space="preserve">Cell Culture Facilities </t>
  </si>
  <si>
    <t>Centers for advanced research in mathematics</t>
  </si>
  <si>
    <t>Centers for development of industrial mathematics</t>
  </si>
  <si>
    <t>Centralised Computing Facilities</t>
  </si>
  <si>
    <t xml:space="preserve">Chemical Libraries and Screening Facilities </t>
  </si>
  <si>
    <t>Civil Engineering Research Infrastructures</t>
  </si>
  <si>
    <t xml:space="preserve">Clinical Research Centres </t>
  </si>
  <si>
    <t>Collections</t>
  </si>
  <si>
    <t>Communication Networks</t>
  </si>
  <si>
    <t>Complex Data Facilities</t>
  </si>
  <si>
    <t>Conceptual Models</t>
  </si>
  <si>
    <t>Cross disciplinary  centers in mathematics</t>
  </si>
  <si>
    <t xml:space="preserve">Data Archives, Data Repositories and Collections </t>
  </si>
  <si>
    <t>Databases</t>
  </si>
  <si>
    <t>Data Mining and Analysis (Methodological) Centers, including statistical analysis</t>
  </si>
  <si>
    <t>Distributed Computing Facilities</t>
  </si>
  <si>
    <t>Earth Observation satellites</t>
  </si>
  <si>
    <t>Earth, Ocean, Marine, Freshwater, and Atmosphere Data Centres</t>
  </si>
  <si>
    <t>Earthquake Simulation Laboratories</t>
  </si>
  <si>
    <t>Electrical and Optical Engineering Facilities</t>
  </si>
  <si>
    <t>Energy Engineering Facilities (non nuclear)</t>
  </si>
  <si>
    <t>Environmental Health Research Facilities</t>
  </si>
  <si>
    <t>Environmental Management Infrastructures</t>
  </si>
  <si>
    <t>Extreme Conditions Facilities</t>
  </si>
  <si>
    <t>Genomic, Transcriptomic, Proteomics and Metabolomics Facilities</t>
  </si>
  <si>
    <t>Geothermal Research Facilities</t>
  </si>
  <si>
    <t>Gravitational wave detectors and Observatories</t>
  </si>
  <si>
    <t>High Energy Physics Facilities</t>
  </si>
  <si>
    <t xml:space="preserve">In situ Earth Observatories </t>
  </si>
  <si>
    <t>In situ Marine/Freshwater Observatories</t>
  </si>
  <si>
    <t>Intense Light Sources</t>
  </si>
  <si>
    <t>Intense Neutron Sources</t>
  </si>
  <si>
    <t>Marine &amp;amp; Maritime Engineering Facilities</t>
  </si>
  <si>
    <t>Materials Synthesis or Testing Facilities</t>
  </si>
  <si>
    <t>Mathematics Centres of Competence</t>
  </si>
  <si>
    <t>Mechanical Engineering Facilities</t>
  </si>
  <si>
    <t>Micro- and Nanotechnology facilities</t>
  </si>
  <si>
    <t>National Statistical Facilities (offices)</t>
  </si>
  <si>
    <t>Natural History Collections</t>
  </si>
  <si>
    <t>Nuclear Research Facilities</t>
  </si>
  <si>
    <t>Pilot Plants for Process Testing</t>
  </si>
  <si>
    <t>Polar and Cryospheric Research Infrastructures</t>
  </si>
  <si>
    <t>Reference material repositories</t>
  </si>
  <si>
    <t>Registers and Survey-led Studies/Databases</t>
  </si>
  <si>
    <t>Repositories</t>
  </si>
  <si>
    <t xml:space="preserve">Research Aircraft </t>
  </si>
  <si>
    <t>Research Archives</t>
  </si>
  <si>
    <t>Research Bibliographies</t>
  </si>
  <si>
    <t>Research Data Service Facilities</t>
  </si>
  <si>
    <t>Research Facilities</t>
  </si>
  <si>
    <t>Research Libraries</t>
  </si>
  <si>
    <t>Safety Handling facilities</t>
  </si>
  <si>
    <t xml:space="preserve">Software Service Facilities </t>
  </si>
  <si>
    <t>Solid Earth Observatories, including Seismological Monitoring Stations</t>
  </si>
  <si>
    <t>Space Environment Test Facilities</t>
  </si>
  <si>
    <t xml:space="preserve">Structural Biology Facilities </t>
  </si>
  <si>
    <t>Systems Biology/Computational Biology Facilities</t>
  </si>
  <si>
    <t>Telemedicine laboratories and E-Health technologies</t>
  </si>
  <si>
    <t>Telescopes</t>
  </si>
  <si>
    <t>Translational Research Centres</t>
  </si>
  <si>
    <t>Underground Laboratories</t>
  </si>
  <si>
    <t>Akustične opazovalne postaje</t>
  </si>
  <si>
    <t>Centri za napredne raziskave v matematiki</t>
  </si>
  <si>
    <t>Zbirke</t>
  </si>
  <si>
    <t>Komunikacijska omrežja</t>
  </si>
  <si>
    <t>Konceptualni modeli</t>
  </si>
  <si>
    <t>Baze podatkov</t>
  </si>
  <si>
    <t>Raziskovalne bibliografije</t>
  </si>
  <si>
    <t>Raziskovalne knjižnice</t>
  </si>
  <si>
    <t>Teleskopi</t>
  </si>
  <si>
    <t>Podzemni laboratoriji</t>
  </si>
  <si>
    <t>Raziskovalna oprema za klinične raziskave</t>
  </si>
  <si>
    <t>Interdisciplinarni centri v matematiki</t>
  </si>
  <si>
    <t>Arhivi podatkov, repozitoriji in zbirke</t>
  </si>
  <si>
    <t>Sateliti za opazovanje Zemlje</t>
  </si>
  <si>
    <t xml:space="preserve">Laboratoriji za simulacije potresov </t>
  </si>
  <si>
    <t>Raziskovalna infrastruktura za gradbeništvo</t>
  </si>
  <si>
    <t>Raziskovalna oprema za celične kulture</t>
  </si>
  <si>
    <t>Intenzivni svetlobni viri</t>
  </si>
  <si>
    <t>Intenzivni neutronski viri</t>
  </si>
  <si>
    <t>Objekti za nacionalne statistike  (pisarne)</t>
  </si>
  <si>
    <t xml:space="preserve">Zbirke s področja zgodovine narave </t>
  </si>
  <si>
    <t>Repozitoriji referenčnih materialov</t>
  </si>
  <si>
    <t xml:space="preserve">Repozitoriji </t>
  </si>
  <si>
    <t xml:space="preserve">Observatoriji za trdno zemljo, vključno s seizmološkimi postajami </t>
  </si>
  <si>
    <t>Telemedicinski laboratoriji in tehnologije e-zdravja</t>
  </si>
  <si>
    <t xml:space="preserve">Porazdeljene računalniške zmogljivosti </t>
  </si>
  <si>
    <t>"In situ" zemljske opazovalnice</t>
  </si>
  <si>
    <t>"In situ" morske / sladkovodne opazovalnice</t>
  </si>
  <si>
    <t>Polarne in kriosferske raziskovalne infrastrukture</t>
  </si>
  <si>
    <t>Sistemi za genomiko, transkriptomiko, proteomiko in metabolomiko</t>
  </si>
  <si>
    <t>Centralizirani računalniški sistemi</t>
  </si>
  <si>
    <t>Kemične knjižnice in presejalni sistemi</t>
  </si>
  <si>
    <t>Sistemi za kompleksne podatke</t>
  </si>
  <si>
    <t>Sistemi za zbiranje in analize podatkov, vključno s statistično analizo</t>
  </si>
  <si>
    <t>Sistemi električnega in optičnega inženiringa</t>
  </si>
  <si>
    <t>Sistemi energetskega inženiringa (nejedrskega)</t>
  </si>
  <si>
    <t>Sistemi za raziskave na področju varstva okolja</t>
  </si>
  <si>
    <t>Infrastrukture za upravljanje z okoljem</t>
  </si>
  <si>
    <t>Sistemi za ekstremne razmere</t>
  </si>
  <si>
    <t>Sistemi za geotermalne raziskave</t>
  </si>
  <si>
    <t xml:space="preserve">Observatoriji in detektorji gravitacijskih valov </t>
  </si>
  <si>
    <t>Sistemi fizike visokih energij</t>
  </si>
  <si>
    <t>Morski in pomorski inženirski sistemi</t>
  </si>
  <si>
    <t xml:space="preserve">Sistemi za sintezo ali testiranje materialov </t>
  </si>
  <si>
    <t xml:space="preserve">Sistemi s področja strojništva </t>
  </si>
  <si>
    <t>Mikro-in nanotehnološki sistemi</t>
  </si>
  <si>
    <t xml:space="preserve">Sistemi za jedrske raziskave </t>
  </si>
  <si>
    <t>Sistemi za raziskave podatkov</t>
  </si>
  <si>
    <t>Raziskovalni sistemi</t>
  </si>
  <si>
    <t xml:space="preserve">Sistemi za za varnost </t>
  </si>
  <si>
    <t>Testni sistemi za vesoljsko okolje</t>
  </si>
  <si>
    <t>Sistemi za strukturno biologijo</t>
  </si>
  <si>
    <t>Sistemi za sistemsko/računsko biologijo</t>
  </si>
  <si>
    <t>Prevajalni raziskovalni centri</t>
  </si>
  <si>
    <t>Sistemi za programsko opremo</t>
  </si>
  <si>
    <t>Raziskovalna letala</t>
  </si>
  <si>
    <t>Raziskovalni arhivi</t>
  </si>
  <si>
    <t>Registri in študije/podatkovne baze na osnovi anket</t>
  </si>
  <si>
    <t>Pilotni pogoni za procesna testiranja</t>
  </si>
  <si>
    <t>Matematični kompetenčni centri</t>
  </si>
  <si>
    <t>Podatkovni centri o zemlji, oceanih,  morjih, sladkih vodah in atmosferi</t>
  </si>
  <si>
    <t>Centri za razvoj industrijske matematike</t>
  </si>
  <si>
    <t>Sistemi za biomedicinsko slikanje</t>
  </si>
  <si>
    <t>Sistemi za bioinformatiko</t>
  </si>
  <si>
    <t>Bio-banke vključno s semenskimi bankami</t>
  </si>
  <si>
    <t>Atmosferski merilni sistemi</t>
  </si>
  <si>
    <t>Detektorji in opazovalnice astro-delcev in nevtrinov</t>
  </si>
  <si>
    <t>Sistemi s poskusnimi živalmi</t>
  </si>
  <si>
    <t>Sistemi za analize</t>
  </si>
  <si>
    <t>Centri za agronomijo, gozdarstvo in žlahtnjenje rastlin</t>
  </si>
  <si>
    <t>Sistemi za letalske in vesoljske ter aerodinamične raziskave</t>
  </si>
  <si>
    <t>http://portal.meril.eu/converis-esf/static/about</t>
  </si>
  <si>
    <t>ARRS spremlja dve klasifikaciji opreme:</t>
  </si>
  <si>
    <t>Klasifikacijo opreme je razvila Univerza v Leedsu, VB.  Spletna stran je:</t>
  </si>
  <si>
    <t xml:space="preserve">MERIL klasifikacija predstavlja pregled najodličnejše evropske raziskovalne infrastrukture; več o tem na </t>
  </si>
  <si>
    <t>Pripombe ali predloge k klasifikaciji ali k prevodu v slovenščino prosimo javite na ARRS.</t>
  </si>
  <si>
    <t>Polja z zelenim ozadjem v zavihku Oprema-Equipment so lahko objavljena na SICRIS.</t>
  </si>
  <si>
    <t>Če je uporaba možna ali predpisana z operaterjem, ceno operaterja DODATNO navedite v stolpcu "Stroški dela za operaterja (se prištejejo ceni za uporabo za neizučene uporabnike)".</t>
  </si>
  <si>
    <r>
      <t>Ceno vedno navedite preračunano na uro</t>
    </r>
    <r>
      <rPr>
        <sz val="10"/>
        <rFont val="Arial"/>
        <family val="2"/>
        <charset val="238"/>
      </rPr>
      <t>, tudi če meritev obvezno traja več ur ali cel dan (to podrobnost dodajte v "Dostop do opreme").</t>
    </r>
  </si>
  <si>
    <t>V tem primeru je cena uporabe enaka 
(ceni uporabe za izučenega uporabnika) + (stroški dela za operaterja).</t>
  </si>
  <si>
    <r>
      <t>Cene uporabe ne pišete v druga polja</t>
    </r>
    <r>
      <rPr>
        <sz val="10"/>
        <rFont val="Arial"/>
        <family val="2"/>
        <charset val="238"/>
      </rPr>
      <t>, npr. "Dostop do opreme".</t>
    </r>
  </si>
  <si>
    <t>EVIDENCA RAZISKOVALNE OPREME S PODATKI O MESEČNI UPORABI</t>
  </si>
  <si>
    <r>
      <rPr>
        <sz val="11"/>
        <rFont val="Calibri"/>
        <family val="2"/>
        <charset val="238"/>
      </rPr>
      <t>Slikanje-Imaging</t>
    </r>
    <r>
      <rPr>
        <sz val="11"/>
        <rFont val="Calibri"/>
        <family val="2"/>
        <charset val="238"/>
      </rPr>
      <t xml:space="preserve"> visoke ločljivosti</t>
    </r>
  </si>
  <si>
    <t>Category</t>
  </si>
  <si>
    <t>Številka</t>
  </si>
  <si>
    <t>Klasifikacija
Univ. v Leedsu</t>
  </si>
  <si>
    <t>Številka RS</t>
  </si>
  <si>
    <t>Številka skrbnika</t>
  </si>
  <si>
    <t xml:space="preserve"> Skrbnik opreme</t>
  </si>
  <si>
    <t>Naziv opreme</t>
  </si>
  <si>
    <t>Leto nabave</t>
  </si>
  <si>
    <t>Naziv opreme v angleškem jeziku</t>
  </si>
  <si>
    <t>Opis postopka dostopa do opreme - (čas, največ 5 stavkov)</t>
  </si>
  <si>
    <t>Opis postopka dostopa do opreme v angleškem jeziku</t>
  </si>
  <si>
    <t>Namembnost opreme in dodatne informacije v angleškem jeziku</t>
  </si>
  <si>
    <t>Projekt oz. program 1</t>
  </si>
  <si>
    <t>Šifra programa oz. projekta</t>
  </si>
  <si>
    <t>Klasif. MERIL</t>
  </si>
  <si>
    <t>% upor.</t>
  </si>
  <si>
    <t>Projekt oz. program 2</t>
  </si>
  <si>
    <t>Projekt oz. program 3</t>
  </si>
  <si>
    <t>Namen</t>
  </si>
  <si>
    <t>Mesečna stopnja izkoriščenosti (v %) v navednem mesecu</t>
  </si>
  <si>
    <t>Projekt oz. program 4</t>
  </si>
  <si>
    <t>Polja z zelenim ozadjem so lahko objavljena na portalu SICRIS</t>
  </si>
  <si>
    <t>Stroški dela za operaterja</t>
  </si>
  <si>
    <t>Sample Measurement/ Analysis</t>
  </si>
  <si>
    <t xml:space="preserve">MESEČNO POROČILO - ZA MESEC: </t>
  </si>
  <si>
    <t xml:space="preserve">Šifra
PS / IS
(za P-14 in 
P-16) </t>
  </si>
  <si>
    <t>Številka RO</t>
  </si>
  <si>
    <t>Naziv RO</t>
  </si>
  <si>
    <r>
      <t xml:space="preserve">Ceno uporabe in lastno ceno (stolpca 17 in 21) navedete </t>
    </r>
    <r>
      <rPr>
        <b/>
        <sz val="10"/>
        <rFont val="Arial"/>
        <family val="2"/>
        <charset val="238"/>
      </rPr>
      <t>za izučenega uporabnika.</t>
    </r>
  </si>
  <si>
    <r>
      <t>Obrazec je opredeljen s Pravili</t>
    </r>
    <r>
      <rPr>
        <b/>
        <sz val="10"/>
        <rFont val="Arial"/>
        <family val="2"/>
        <charset val="238"/>
      </rPr>
      <t xml:space="preserve"> </t>
    </r>
    <r>
      <rPr>
        <sz val="10"/>
        <rFont val="Arial"/>
        <family val="2"/>
        <charset val="238"/>
      </rPr>
      <t>za oblikovanje cen za uporabo raziskovalne opreme, obveščanje in poročanje o uporabi raziskovalne opreme, št. 007-3/2019-1 z dne 23. 1. 2019.</t>
    </r>
  </si>
  <si>
    <t>P1-0125</t>
  </si>
  <si>
    <t>Janez Pirš</t>
  </si>
  <si>
    <t>Paket 11</t>
  </si>
  <si>
    <t>Dostop dovoljen po dogovoru, ni posebnih omejitev</t>
  </si>
  <si>
    <t>Service available upon request, no special limitation</t>
  </si>
  <si>
    <t>P1-0099</t>
  </si>
  <si>
    <t>Polona Umek</t>
  </si>
  <si>
    <t>ATR-FTIR spektrometer</t>
  </si>
  <si>
    <t xml:space="preserve">ATR-FTIR spektrometer (Attenuated Total Reflection Fourier Transform Infrared Spectrometer) </t>
  </si>
  <si>
    <t>Paket 14</t>
  </si>
  <si>
    <t>Oprema je dostopna za zunanje uporabnike. Kontaktni osebi sta polona.umek@ijs.si in zoran.arsov@ijs.si</t>
  </si>
  <si>
    <t>Equipment is available for external users. Contact pearsons are polona.umek@ijs.si and zoran.arsov@ijs.si</t>
  </si>
  <si>
    <t>Oprema je namenjena snemanju IR spektrov v FAR in MID IR področju snovi v trdnem stanju in vodnih raztopinah.</t>
  </si>
  <si>
    <t>The equipment is intended for the recording of IR spectra in the FAR and MID IR regions for solid-state materials and aqueous solutions.</t>
  </si>
  <si>
    <t>49240 50421</t>
  </si>
  <si>
    <t>IJS</t>
  </si>
  <si>
    <t>P1-0140</t>
  </si>
  <si>
    <t>Boris Turk</t>
  </si>
  <si>
    <t>Paket 12</t>
  </si>
  <si>
    <t>Uporaba in cena po dogovoru, za uporabo kontaktirati Dr. Marka Fonovića (marko.fonovic@ijs.si)</t>
  </si>
  <si>
    <t>P1-0048</t>
  </si>
  <si>
    <t>Dušan Turk</t>
  </si>
  <si>
    <t>P1-0207</t>
  </si>
  <si>
    <t>Igor Križaj</t>
  </si>
  <si>
    <t>P4-0127</t>
  </si>
  <si>
    <t>Janko Kos</t>
  </si>
  <si>
    <t>P1-0135</t>
  </si>
  <si>
    <t>Vladimir Cindro</t>
  </si>
  <si>
    <t>Avtomatski ožičevalnik elektronskih vezij z mikroskopom</t>
  </si>
  <si>
    <t>Automatic Al wire bonder with rotating head</t>
  </si>
  <si>
    <t>Kontaktna oseba. Vladimir Cindro, tel 4773726</t>
  </si>
  <si>
    <t>Contact person: Vladimir Cindro, phone no. +3861 4773726</t>
  </si>
  <si>
    <t xml:space="preserve">Povezovanje elektronskih vezij z Al žico debeline 20-30 mikronov, presledki večji od 80 mikronov </t>
  </si>
  <si>
    <t xml:space="preserve">Wire bonding with 20-30 micron Al wire. Minimum pitch 80 microns. </t>
  </si>
  <si>
    <t>50155 50165</t>
  </si>
  <si>
    <t>P1-0102</t>
  </si>
  <si>
    <t>Po predhodnem dogovoru z doc.dr. Lipoglavškom 01/477-34-93 matej.lipoglavsek@ijs.si</t>
  </si>
  <si>
    <t>Contact assist.prof. Matej Lipoglavšek 01/477-34-93 matej.lipoglavsek@ijs.si</t>
  </si>
  <si>
    <t>Simon Širca</t>
  </si>
  <si>
    <t>P1-0112</t>
  </si>
  <si>
    <t>Matjaž Žitnik</t>
  </si>
  <si>
    <t>P6-0283</t>
  </si>
  <si>
    <t>Janka Istenič</t>
  </si>
  <si>
    <t>Primož Pelicon</t>
  </si>
  <si>
    <t>Detekcijski sistem s hlajeno CCD-kamero</t>
  </si>
  <si>
    <t xml:space="preserve">A thermoelectrically cooled back illuminated CCD x-ray camera system (ANDOR DX-438 BV)  </t>
  </si>
  <si>
    <t>Paket 10</t>
  </si>
  <si>
    <t xml:space="preserve">Termoelektrično hlajen CCD detektor je sestavni del visokoločljivega spektrometra rentgenskih žarkov. Omogoča pozicijsko občutljivo detekcijo rentgenskih fotonov v energijskem področju 1 - 10 keV. </t>
  </si>
  <si>
    <t>TE cooled CCD x-ray camera is integrated within the Bragg type high-resolution x-ray spectrometer to detect diffracted photons within 1-10 keV range.</t>
  </si>
  <si>
    <t>P2-0105</t>
  </si>
  <si>
    <t>Barbara Malič</t>
  </si>
  <si>
    <t>Diferenčni dinamični kalorimeter (temperaturno območje: - 180ºC do + 700ºC)</t>
  </si>
  <si>
    <t>Differential Scanning Calorimeter (temperature range  - 180ºC do + 700ºC)</t>
  </si>
  <si>
    <t>Paket 13</t>
  </si>
  <si>
    <t xml:space="preserve">Diferenčni dinamični kalorimeter je dostopen za termične analize različnih trdnih in tekočih vzorcev. Pomembno je, da so vzorci v izbranem temperaturnem območju analize obstojni, oziroma, da razpadajo brez ljudem, aparaturi in okolju nevarnih  produktov. Cena analiz je odvisna predvsem od izbranega temperaturnega programa, torej temperaturnega območja, hitrosti segrevanja in/ali ohlajanja, dolžine izotermnih segmentov  in atmosfere. </t>
  </si>
  <si>
    <t xml:space="preserve">Differential scanning calorimeter is suitablle for thermal analyses of different solid and liquid samples. The samples should be stable in the selected temperature range of the analysis, or the evolved products of decomposition should not be harmful for staff, equipment and environment. The cost of the analyses depends mainly on the selected temperature programme, that is the temperature range, heating/cooling rate, duration of isothermal segments and atmosphere. </t>
  </si>
  <si>
    <t>Diferenčni dinamični kalorimeter (DSC) je aparatura, s katero določamo entalpijske spremembe in temperature prehodov, ki so posledica različnih kemijskih ali fizikalnih procesov (kemijske reakcije, fazne premene,...) med segrevanjem in/ali ohlajanjem vzorcev po izbranem temperaturnem programu in v izbrani atmosferi. Metoda je primerna za analizo trdnih in tekočih vzorcev z masami od nekaj mg do nekaj 10 mg v temperaturnem območju od -180ºC do + 700ºC.</t>
  </si>
  <si>
    <t>Differential scanning calorimeter (DSC) is research equipment for determination of enthalpy changes and transition temperatures in
solids and liquid samples due to chemical and physical processes (chemical reactions, phase transitions,...) under controlled
temperature change in a controlled atmosphere. The method is suitable for analysis of solid and liquid samples with masses of a few mg to a few 10 mg in the temperature range between  -180ºC to + 700ºC.</t>
  </si>
  <si>
    <t>J2-1227</t>
  </si>
  <si>
    <t>L2-2343</t>
  </si>
  <si>
    <t>Janez Holc</t>
  </si>
  <si>
    <t>P2-0001</t>
  </si>
  <si>
    <t>Stanislav Strmčnik</t>
  </si>
  <si>
    <t>Eksperimentalni energetski sistem s PEM gorivno celico</t>
  </si>
  <si>
    <t xml:space="preserve">Experimental power system based on PEM fuel cells </t>
  </si>
  <si>
    <t>P_XIII_200</t>
  </si>
  <si>
    <t>Opremo je možno uporabljati po predhodnem dogovoru s potencialnim uporabnikom in lastnikom opreme. Pogoje, trajanje in način uporabe se določi s pogodbo.</t>
  </si>
  <si>
    <t>The equipment can be exploited upon precedent agreement between the potential user and the owner. The conditions, duration and modes of the equipment exploitation are to be defined with a contract.</t>
  </si>
  <si>
    <t xml:space="preserve">Eksperimentalni sistem sestavlja 1kW PEM gorivne celice, viri vodika, hranilnik vodika, elektronsko breme in kontrolni sistem za nadzor in vodenje. Sistem je namenjen testiranju različnih podsklopov, ki se uporabljajo pri gradnji sistemov, ki kot energetski vir uporabljajo PEM gorivne celice. </t>
  </si>
  <si>
    <t>The experimental system consists of 1kW PEM fuel cells generator setup, various hydrogen sources, hydrogen storage, elecronic load and computer system for monitoring and control. The system is used for testing of various devices and subsystems that are used in the design of different PEM fuel cells based systems.</t>
  </si>
  <si>
    <t>45812, 46080, 46025, 46023,46022,45438, 45939,46780</t>
  </si>
  <si>
    <t>Đani Juričić</t>
  </si>
  <si>
    <t xml:space="preserve">Razvoj demonstracijskega prototipa kogeneracije na osnovi gorivnih celic za vojaške namene </t>
  </si>
  <si>
    <t xml:space="preserve">Keramični procesor za razklop goriva in čiščenje izhodnih plinov </t>
  </si>
  <si>
    <t>P1-0040</t>
  </si>
  <si>
    <t>Dragan Mihailović</t>
  </si>
  <si>
    <t>Femtosekundni sistem za mešanje optičnih frekvenc</t>
  </si>
  <si>
    <t>Femtosecond optical frequency mixing system</t>
  </si>
  <si>
    <t>Oprema je dosegljiva po dogovoru s skrbnikom</t>
  </si>
  <si>
    <t>Equipment is available upon agreement</t>
  </si>
  <si>
    <t>Osnovna sestavna komponenta sistema za mešanje optičnih frekvenc.</t>
  </si>
  <si>
    <t>Basic component of the system for the mixing of the optical frequencies.</t>
  </si>
  <si>
    <t>Dragan D. Mihailović</t>
  </si>
  <si>
    <t>P1-0192</t>
  </si>
  <si>
    <t>Martin Čopič</t>
  </si>
  <si>
    <t>Femtosekundni sistem za mešanje optičnih frekvenc s priborom</t>
  </si>
  <si>
    <t>Femtosecond optical frequency mixing system with acompanying equiment</t>
  </si>
  <si>
    <t>Pikosekundna spektroskopija v IR področju z nastavljivo valovno dolžino svetlobe, posebej še nelinearno resonančno optično mešanje frekvenc na površinah.</t>
  </si>
  <si>
    <t>Picosecond spectroscopy in IR region with tunable wavelength, especially non-linear resonant optical mixing of frequencies on surfaces.</t>
  </si>
  <si>
    <t>P1-0045</t>
  </si>
  <si>
    <t>Tomaž Skapin</t>
  </si>
  <si>
    <t>FTIR spektrometer</t>
  </si>
  <si>
    <t>FTIR spectrometer</t>
  </si>
  <si>
    <t>Dostop do in delo na opremi sta možna. Pogoji dostopa in cena: po dogovoru. Kontakt: T. Skapin</t>
  </si>
  <si>
    <t>Access and work on the equipment is possible. Access conditions and prices:  individually appointed. Contact: T. Skapin</t>
  </si>
  <si>
    <t>Raziskovalni FTIR spektrometer srednjega razreda. Območje: 30 - 10.000 cm-1; ločljivost &lt; 0.3 cm-1. Dodatna oprema: visokotemperaturna celica, nizkotemperaturna celica, fotoakustični detektor.</t>
  </si>
  <si>
    <t>Medium class research FTIR spectrometer. Range: 30 - 10.000 cm-1; resolution &lt; 0.3 cm-1. Additional equipment: low temperature cell, high temperature cell, photoacoustic detector.</t>
  </si>
  <si>
    <t>Andrej Stergaršek</t>
  </si>
  <si>
    <t>V4-0490</t>
  </si>
  <si>
    <t>Z1-6524</t>
  </si>
  <si>
    <t>Boris Žemva</t>
  </si>
  <si>
    <t>Z1-7037</t>
  </si>
  <si>
    <t>P1-0143</t>
  </si>
  <si>
    <t>Milena Horvat</t>
  </si>
  <si>
    <t>GC/HPLC/ICP-MS</t>
  </si>
  <si>
    <t>Inductively Coupled Plasma Mass Spectrometer coupled to GC/HPLC</t>
  </si>
  <si>
    <t>Po dogovoru; materialni stroški + ure operaterja</t>
  </si>
  <si>
    <t>Pon agreement; material  + personnel costs</t>
  </si>
  <si>
    <t>Uporablja se za določanje elementov in njihovih zvrsti v različnih vzorcih (okoljski,  biološki vzorci...).</t>
  </si>
  <si>
    <t>It is used for determination of elements and theitr compounds in different samples (environmental, biological…)</t>
  </si>
  <si>
    <t>PR-00438</t>
  </si>
  <si>
    <t>PR-01156</t>
  </si>
  <si>
    <t>PR-01872           PR-02727</t>
  </si>
  <si>
    <t>Upon agreement; material  + personnel costs</t>
  </si>
  <si>
    <t>P1-0035</t>
  </si>
  <si>
    <t>Po dogovoru</t>
  </si>
  <si>
    <t>P1-0044</t>
  </si>
  <si>
    <t>Janez Bonča</t>
  </si>
  <si>
    <t>P1-0055</t>
  </si>
  <si>
    <t>Rudolf Podgornik</t>
  </si>
  <si>
    <t>P2-0076</t>
  </si>
  <si>
    <t>Leon Žlajpah</t>
  </si>
  <si>
    <t>Humanoidni robot</t>
  </si>
  <si>
    <t>Humanoid robot</t>
  </si>
  <si>
    <t xml:space="preserve">Humanoidnega robota zaradi kompleksnosti upravljanja in s tem povezane nevarnosti poškodb opreme ne posojamo. Po predhodnem dogovoru se lahko pri nas izvajajo eksperimenti, ki jih sami pripravimo. Pri tem zaračunamo ceno ure po ceniku IJS </t>
  </si>
  <si>
    <t>The robot can be hired for experimental work providing that the experiments are prepared and executed by our personnel.  We charge according to the JSI personnel price list.</t>
  </si>
  <si>
    <t>Imitacija človeškega gibanja in akcij. Robot ima 28 prostostnih stopenj,  je visok 63 cm in težek 8,8 Kg</t>
  </si>
  <si>
    <t xml:space="preserve">The humanoid robot imitates human motion and can perform actions in simmilar way as humans. It has 28 DOF. The height of the robot is 63cm and the weight is 8,8 kg, The robot is equipped with vision system, force sensors and audio system. </t>
  </si>
  <si>
    <t>45460,45740, 45741, 45739, 46077, 45747, 45748 XIII 199</t>
  </si>
  <si>
    <t>Jadran Lenarčič</t>
  </si>
  <si>
    <t>Ionski izvor velike svetlosti</t>
  </si>
  <si>
    <t>High-brightness ion source</t>
  </si>
  <si>
    <t xml:space="preserve">Oprema je dostopna  akademskim institucijam in gospodarskim družbam (primoz.pelicon@ijs.si), kot tudi raziskovalcem in industriji iz evropskega raziskovalnega prostora (EU FP7 SPIRIT, www.spirit-ion.eu). </t>
  </si>
  <si>
    <t xml:space="preserve">Equipment is accesible for all academic institutions and companies (primoz.pelicon@ijs.si), as well as to the european researchers and industry in the frame of 7th FPEU project "SPIRIT" (www.spirit-ion.eu). </t>
  </si>
  <si>
    <t>Oprema je namenjena tvorbi visokoenergijskega fokusiranega protonskega žarka za določanje elementnih porazdelitev v bioloških in geoloških vzorcih in za mikroobdelavo.</t>
  </si>
  <si>
    <t>The equipment is dedicated to the formation of high-energy focused proton beams for elemental mapping of biological tissue, geological samples and micromachining.</t>
  </si>
  <si>
    <t>53759 XIV 200</t>
  </si>
  <si>
    <t>P1-0212</t>
  </si>
  <si>
    <t>Gaberščik Alenka</t>
  </si>
  <si>
    <t>IsoPrime MultiFlow Bio</t>
  </si>
  <si>
    <t>Equilibration unit for oxygen and hydrogen isotope analyses in water</t>
  </si>
  <si>
    <t>upon agreement; material  + personnel costs</t>
  </si>
  <si>
    <t>Ekvilibracija vode oz. vodnih raztopin s CO2 ali H2 za analizo izotopske sestave O in H</t>
  </si>
  <si>
    <t>Equilibration of water and water solution with CO2 or H2 for stable isotope analysis of O and H</t>
  </si>
  <si>
    <t>47422 XIV 222</t>
  </si>
  <si>
    <t>J1-9498</t>
  </si>
  <si>
    <t>Sonja Lojen</t>
  </si>
  <si>
    <t>V4-0539</t>
  </si>
  <si>
    <t>Matjaž Čater</t>
  </si>
  <si>
    <t>J2-1433</t>
  </si>
  <si>
    <t>Jožef Pezdič</t>
  </si>
  <si>
    <t>Klimatska komora</t>
  </si>
  <si>
    <t>Uporaba in cena cena po dogovoru, za uporabo kontaktirati dr. Dušana Turka (dusan.turk@ijs.si)</t>
  </si>
  <si>
    <t>J1-0733</t>
  </si>
  <si>
    <t>J1-9359</t>
  </si>
  <si>
    <t>P2-0037</t>
  </si>
  <si>
    <t>Borka Jerman Blažič</t>
  </si>
  <si>
    <t>Laboratorij za antropocentrične študije in računalniško forenziko</t>
  </si>
  <si>
    <t xml:space="preserve">Laboratory for anthropocentric studies and computer forensics </t>
  </si>
  <si>
    <t>Ni na razpolago</t>
  </si>
  <si>
    <t>Not for public use</t>
  </si>
  <si>
    <t>Evalvacija uporabnosti programske opreme</t>
  </si>
  <si>
    <t>Usability evaluation software</t>
  </si>
  <si>
    <t>46474,46478,46033,45549,45555,45550,46072,46061,46062,46064,46055,46056,56057,46058,460589,46473,46053,46015 XIII_208</t>
  </si>
  <si>
    <t>Borka Džonova Jerman B.</t>
  </si>
  <si>
    <t xml:space="preserve">Laboratorijska izostatska stiskalnica </t>
  </si>
  <si>
    <t>Laboratory isostatic pressure</t>
  </si>
  <si>
    <t>Izostasko stiskanje prahov v končno obliko do velikost 7 x 20 cm. Cena in čas po dogovoru.</t>
  </si>
  <si>
    <t>Izostatic pressing of different powders in to final shape with dimensions 7 x 20 cm.  Price and availabillity by arragement.</t>
  </si>
  <si>
    <t xml:space="preserve">Izostasko stiskanje, maksimalni pritisk 400 Mpa, temperatura 80oC. </t>
  </si>
  <si>
    <t>Izostatic pressing with maksimum poressure of 400 Mpa and temperature of 80oC.</t>
  </si>
  <si>
    <t>J2-9090</t>
  </si>
  <si>
    <t>Marko Hrovat</t>
  </si>
  <si>
    <t>Laboratorijska naprava za naparevanje in naprševanje Leybold UNIVX 300</t>
  </si>
  <si>
    <t>Laboratory sputtering equipment</t>
  </si>
  <si>
    <t>Naprševanja kovinskih elektrod (Au, Pt, Ag, Ti, Cr, Cu, zlitine itd) na različne vzorce do velikost 4 cm. Cena in čas po dogovoru.</t>
  </si>
  <si>
    <t>Sputtering of metallic electrode on different materials(Au, Pt, Ag, Ti, Cr, Cu, alloys etc.). Price and availabillity by arragement.</t>
  </si>
  <si>
    <t>Naprševanje kovinskih elektrod na različne materiale. Možnost naprševanja do treh različnih kovinskih plasti v enem ciklusu.</t>
  </si>
  <si>
    <t>Sputtering of metal electrodes on different materials. Option sputtering up to three different metal layers in a single cycle.</t>
  </si>
  <si>
    <t>L2-1187</t>
  </si>
  <si>
    <t>Igor Muševič</t>
  </si>
  <si>
    <t>Laserska pinceta</t>
  </si>
  <si>
    <t>Laser tweezers</t>
  </si>
  <si>
    <t>Možnost meritev po ceniku IJS, možnost brezplačne uporabe v primeru izvajanja skupnih RR projektov. Dodatni podatki o skrbnikih opreme na razpolago na RO</t>
  </si>
  <si>
    <t>Posibility of measurements according to the IJS price-list, possibility for free usage in case of joined projects</t>
  </si>
  <si>
    <t>Sistem omogočija manipulacijo mikronskih in submikronskih delcev v mehki snovi, npr. koloidov trdnih delcev v tekočih kristalih</t>
  </si>
  <si>
    <t>The system provides for manipulation of micro- and submicro-sized particles in soft matter, in particular colloids of solid particles and liquid crystals.</t>
  </si>
  <si>
    <t>44433, 45528,46085,46017,46079,45830,46555,46464 XIII219</t>
  </si>
  <si>
    <t>Tomaž Apih</t>
  </si>
  <si>
    <t>Magnetno-resonančni relaksometer (s hitrim cikliranjem magnetnega polja)</t>
  </si>
  <si>
    <t>Fast field cycling NMR relaxomer</t>
  </si>
  <si>
    <t>Meritve molekularne dinamike snovi</t>
  </si>
  <si>
    <t>Investigations of molecular dynamics</t>
  </si>
  <si>
    <t>P2-0082</t>
  </si>
  <si>
    <t>Peter Panjan</t>
  </si>
  <si>
    <t>Magnetronska izvira in napajalniki za vgradnjo v napravo za nanašanje niozkotemperaturnih prevlek</t>
  </si>
  <si>
    <t>Magnetron sources and power supply for deposition of low temperature hard coatings</t>
  </si>
  <si>
    <t>Depozicija 3 µm debele trde prevleke na podlage, ki zasedajo volumen 400 mm v premeru in 400 mm v višino se oblikuje po dogovoru (cena vključuje izrabo tarč, porabo električne energije in delovnih plinov, mehansko predpripravo in čiščenje podlag, saržiranje, delo dveh operaterjev). Postopek nanašanja 3 µm debele prevleke traja okrog 8ur.</t>
  </si>
  <si>
    <t>Deposition of 3µm thick hard coating on substrates which occupy the usable volume 400 mm in diameter and 400 mm in height cost app. 600 € (the cost include the  target, gases and energy consumption, mechanical preatreatment and cleaning of substrates, loading, fixturing, personnel cost). Total time needed for one batch is app. 8 hour.</t>
  </si>
  <si>
    <t>Nanos trdih PVD prevlek pri temperaturi pod 200 °C z pulznim magnetronskim naprševanjem.</t>
  </si>
  <si>
    <t>Deposition of low temperature hard coatings by pulsed magnetron sputtering at temperature bellow 200 °C.</t>
  </si>
  <si>
    <t>46032 XIV 205</t>
  </si>
  <si>
    <t>Miran Mozetič</t>
  </si>
  <si>
    <t>L2-9189</t>
  </si>
  <si>
    <t>Darinka Kek Merl</t>
  </si>
  <si>
    <t>L2-0858</t>
  </si>
  <si>
    <t>Tomaž Gyergyek</t>
  </si>
  <si>
    <t>L2-2100</t>
  </si>
  <si>
    <t>Adolf Jesih</t>
  </si>
  <si>
    <t>Masni spektrometer</t>
  </si>
  <si>
    <t>Mass spectrometer</t>
  </si>
  <si>
    <t>Čas dostopa do opreme vsak delovni dan od 8:00 do 16:00 po predhodnem dogovoru s skrbnikom. Kontakt preko el. Pošte na naslovu adolf.jesih@ijs.si</t>
  </si>
  <si>
    <t>Acces is posible every working day from 8:00 to 16:00 after agreement on terms of use. Contact  on email adolf.jesih@ijs.si</t>
  </si>
  <si>
    <t>Oprema je montirana na vakuumski sistem in je namenjena karakterizaciji in identifikaciji plinskih komponent v plazmi in analizi plinskih komponent mešanic plinov.</t>
  </si>
  <si>
    <t>The equipment is connected to a vacuum system and is devoted to the characterization and identification of gaseous components in plasma as well as to the analysis of gas mixtures.</t>
  </si>
  <si>
    <t>53396 XIV 189</t>
  </si>
  <si>
    <t>Marko Fonović</t>
  </si>
  <si>
    <t>Masni spektrometer LTQ Orbitrap XL ETD</t>
  </si>
  <si>
    <t>Mass Spectrometer LTQ Orbitrap XL ETD</t>
  </si>
  <si>
    <t xml:space="preserve">Oprema je dostopna vsem akademskim institucijam in gospodarskim družbam, bodisi proti plačilu, ki krije stroške analize ali pa skozi sodelavo. Stranka lahko direktno kontaktira osebo odgovorno za opremo, od katere dobi navodila za pripravo vzorca. Odgovorna oseba se po opravljeni analizi s stranko tudi pogovori o dobljenih rezultatih.  </t>
  </si>
  <si>
    <t>Equipment is accesible for all academic institutions and companies through direct collaborations or payment which covers the cost of analysis. Clients can directly contact the person in charge if the instrument, who instructs them regarding the sample preparation procedures and after the analysis he also discusses the results with them.</t>
  </si>
  <si>
    <t xml:space="preserve">Oprema se uporablja za kvantitativno in kvalitativno analizo proteiniv v kompleksnih bioloških vzorcih. </t>
  </si>
  <si>
    <t xml:space="preserve">Equipment is used for quantitative and qualitative analysis of proteins in complex biological samples. </t>
  </si>
  <si>
    <t>50846 XIV 170</t>
  </si>
  <si>
    <t>Janez Kovač</t>
  </si>
  <si>
    <t>Masni spektrometer sekundarnih ionov SIMS</t>
  </si>
  <si>
    <t>Time of flight secondary ion mass spectrometer TOF SIMS</t>
  </si>
  <si>
    <t>Uporaba je možna za zunanje uporabnike po predhodnem dogovoru. Kontaktirati dr. Janeza Kovača (janez.kovac@ijs.si, 01 477 3403)</t>
  </si>
  <si>
    <t>Application for external users is possible, contact person dr. Janez Kovač (janez.kovac@ijs.si, 01 477 3403)</t>
  </si>
  <si>
    <t>TOF–SIMS spektrometer na osnovi masne spektroskopije molekul s površine omogoča precizno analizo elemntne sestave in molekularne strukture površin, tankih plasti in faznih mej organskih in anorganskih trdih materialov, kot so: polimeri, biomateriali, polprevodniki, prevleke, barve, kovine, keramika, steklo, zdravila... Masna ločljivost instrumenta je okoli 10.000, lateralno ločljivostjo je okoli 100 nm in analizna globina 2-3 monoplasti.</t>
  </si>
  <si>
    <t>TOF-SIMS spectrometer provides detailed elemental and molecular information about surfaces, thin layers and interfaces of organic and inorganic materials like polymers, biomaterials, semiconductors, coatings, paint, metals, ceramics, glass, pharmaceuticals...Mass resolution is about 10.000, lateral resolution is 100 nm and analysed depth is 2-3 monolayers.</t>
  </si>
  <si>
    <t>53366 XIV 188</t>
  </si>
  <si>
    <t>Uroš Cvelbar</t>
  </si>
  <si>
    <t>Alenka Vesel</t>
  </si>
  <si>
    <t xml:space="preserve">Masni spektrometer visoke ločljivosti s tekočinskim kromatografom, z API in MALDI ionizacijami in Q-Tof masnima analizatorjema </t>
  </si>
  <si>
    <t>High resolution mass spectrometer coupled with LC, API and MALDI ionisation, Q-Tof mass analysers</t>
  </si>
  <si>
    <t xml:space="preserve">Masnospektrometrične analize organskih spojin, proteinov in drugih biomolekul z direktnim uvajanjem vzorca ali preko LC oz. nano LC. Določitev elementne sestave z HRMS analizo. Določitev strukture ionov z MS-MS meritvami. </t>
  </si>
  <si>
    <t>Analysis of organic compounds, proteins and other bimolecules by mass spectrometry. HRMS analysis for elemental composition. MS-MS measurements for structure elucidation.</t>
  </si>
  <si>
    <t>PR-00506</t>
  </si>
  <si>
    <t>J3-9470</t>
  </si>
  <si>
    <t>Joško Osredkar</t>
  </si>
  <si>
    <t>PR-01084</t>
  </si>
  <si>
    <t>Radmila Milačič</t>
  </si>
  <si>
    <t>Masni spektrometer z induktivno sklopljeno plazmo ICP-MS</t>
  </si>
  <si>
    <t>Inductively coupled plasma mass spectrometer ICP-MS</t>
  </si>
  <si>
    <t>Dostop dovoljen po predhodnem dogovoru. Kontaktna oseba je izr.prof.dr. Radmila Milačič e-mail:radmila.milacic@ijs.si, Tel: +3861 4773560</t>
  </si>
  <si>
    <t>Access is allowed after privious agreement. The contact person is Assoc.prof.dr.  Radmila Milačič e-mail:radmila.milacic@ijs.si, Tel: +3861 4773560</t>
  </si>
  <si>
    <t>Določanje celotnih koncentracij elementov in njihovih kemijskih zvrsti v vzorcih iz okolja in v bioloških vzorcih.</t>
  </si>
  <si>
    <t>Determination of totel element concentration and their species in the environmental and biological samples.</t>
  </si>
  <si>
    <t>49127 XIV 202</t>
  </si>
  <si>
    <t>Marko Mikuž</t>
  </si>
  <si>
    <t>Merilna oprema za izvrednotenje prototipov detektorjev</t>
  </si>
  <si>
    <t xml:space="preserve">Detector evaluation equippment </t>
  </si>
  <si>
    <t>Ni dostopna</t>
  </si>
  <si>
    <t>None</t>
  </si>
  <si>
    <t>Modularna elektronika je vgrajena v več eksperimentalnih postavitev</t>
  </si>
  <si>
    <t>Modular electronics is built into various experimental set-ups</t>
  </si>
  <si>
    <t>P1-0031</t>
  </si>
  <si>
    <t>Danilo Zavrtanik</t>
  </si>
  <si>
    <t>Merilni sistem za nevtronsko aktivacijsko analizo in gama spektrometrijo</t>
  </si>
  <si>
    <t>HPGe detector (45%), hardware and software for MCA emulator</t>
  </si>
  <si>
    <t>po dogovoru; materialni stroški + ure operaterja</t>
  </si>
  <si>
    <t>pon agreement; material  + personnel costs</t>
  </si>
  <si>
    <t>Uporablja se za določanje naravnih in umetnih radionuklidov v različnih vzorcih iz okolja (okoljski, biološki vzorci, sedimenti, tla…)</t>
  </si>
  <si>
    <t>It is used for determination of natural and artificial radionuclides in different samples (environmental, biological, sediment, soil …)</t>
  </si>
  <si>
    <t>PR-01800</t>
  </si>
  <si>
    <t>PR-02178-1           PR-00786-4</t>
  </si>
  <si>
    <t>PR-00549</t>
  </si>
  <si>
    <t xml:space="preserve">Merilnik mikrotrdote </t>
  </si>
  <si>
    <t>Microhardness tester</t>
  </si>
  <si>
    <t>Zunanjim uporabnikom zaračunavamo delo operaterja (28.2 €/uro)</t>
  </si>
  <si>
    <t>Only operator cost is charged (28,2 €/h)</t>
  </si>
  <si>
    <t>Merjenje mikrotrdote  in modula indentacije z metodo odtiskovanja z diamantno konico. Obtežitev konice je od 40 mg do 100 g.</t>
  </si>
  <si>
    <t>Microhardness in indentation modul measurements using a diamond tip. The load range is from 40 mg to 100 g.</t>
  </si>
  <si>
    <t>41239,41239 01</t>
  </si>
  <si>
    <t>L2-0388</t>
  </si>
  <si>
    <t>Jože Flašker</t>
  </si>
  <si>
    <t>Mikro LC sistem za zbiranje in nanašanje frakcij</t>
  </si>
  <si>
    <t>Micro LC system for collection and application of fraction</t>
  </si>
  <si>
    <t>According to agreement</t>
  </si>
  <si>
    <t>Sistem za tekočinsko kromatorgrafijo, namenjen separaciji bioloških molekul na osnovi razlik molekul po masi, električnem naboju, biološki afiniteti in adsorbcijskih lastnostih pri višjem tlaku (FPLC/HPLC). Fotometrična detekcija, avtomatsko zbiranje frakcij</t>
  </si>
  <si>
    <t>Liquid chromatography system for separation of biological molecules on the basis of their difference in molecular mass, electric charge, biological affinity and adsorption characteristics at higher pressure (FPLC/HPLC). Photometric detection, automatic fraction collexction</t>
  </si>
  <si>
    <t xml:space="preserve">
48324,46879,46853,47552,47553,47428,46659,48203,47586,47712,46285,48112 XIV_217</t>
  </si>
  <si>
    <t>J3-0389</t>
  </si>
  <si>
    <t>J3-0386</t>
  </si>
  <si>
    <t>Jože Pungerčar</t>
  </si>
  <si>
    <t>J7-2230</t>
  </si>
  <si>
    <t>Marija Nika Lovšin</t>
  </si>
  <si>
    <t>P2-0084</t>
  </si>
  <si>
    <t>Spomenka Kobe</t>
  </si>
  <si>
    <t>Mikroskop na atomsko silo</t>
  </si>
  <si>
    <t>Atomic Force Microscope</t>
  </si>
  <si>
    <t>Opremo uporabljajo šolani operaterji, ki lahko analize izvajajo tudi za druge raziskovalne organizacije. Cena je odvisna od zahtevnosti analiz.</t>
  </si>
  <si>
    <t>Specific training is required to operate the equipment. Trained operaters can perform analyses for users from other research institutions. Price is dependent on a complexity of analyses.</t>
  </si>
  <si>
    <t>Oprema je namenjena za merjenje lokalnih lastnosti materialov,  kot sta morfologija ali magnetno polje, s pomočjo sonde, ki se nahaja zelo blizu površine. Omogoča  kvalitativno in kvantitativno analizo.</t>
  </si>
  <si>
    <t xml:space="preserve">Dedicated for measurements of local magnetic fields and morphology by applying a probe very close to the investigated surface. Qualitative and quantitavie types of analysis are possible. </t>
  </si>
  <si>
    <t>44551,44551-1,44551-2,44551-01 XIII_221</t>
  </si>
  <si>
    <t>J2-6705</t>
  </si>
  <si>
    <t>Miran Čeh</t>
  </si>
  <si>
    <t>J2-7432</t>
  </si>
  <si>
    <t>Aleksander Rečnik</t>
  </si>
  <si>
    <t>J2-7133</t>
  </si>
  <si>
    <t>Johannes Teun Van Elteren</t>
  </si>
  <si>
    <t>Mikroskop na atomsko silo AFM</t>
  </si>
  <si>
    <t>Atomic force microscope AFM</t>
  </si>
  <si>
    <t>Uporaba je možna za zunanje uporabnike. Kontaktirati dr. Janeza Kovača.</t>
  </si>
  <si>
    <t>Application for external users is possible, contact person dr. Janez Kovač</t>
  </si>
  <si>
    <t>AFM mikroskop je namenjen preiskavi topografije površine trdnih vzorcev z visoko ločljivostjo. Možna je preiskava področij velikosti do 50 mikronov z natančnostjo 0,1 nm. Možna je analiza hrapavosti, porazdelitev magnetnega in električnega polja, litografija in meritev interakcijskih sil med iglo in podlago.</t>
  </si>
  <si>
    <t>AFM microscope provides information on topography on solid surfaces with very high spatial resolution. Analyses can be done over a region of 50 microns with accuracy of 0.1 nm. It is possible to measure the surface roughness, distribution of magnetic and electric fields and interaction forces between tip and substrate.</t>
  </si>
  <si>
    <t>Mikrovalovni sistem za razklope in ekstrakcije</t>
  </si>
  <si>
    <t>Advanced Microwave Digestion System ETHOS 1</t>
  </si>
  <si>
    <t>Mikrovalovni sistem je namenjen za razkroj in ekstrakcije večjega števila tako anorganskih kot organskih vzorcev.</t>
  </si>
  <si>
    <t>Microwave system is suitable for the digestion and extraction of inorganic and organic sampples</t>
  </si>
  <si>
    <t>48311 XIV_223</t>
  </si>
  <si>
    <t>Modularna elektronika</t>
  </si>
  <si>
    <t>Modular Electronics</t>
  </si>
  <si>
    <t>MultiPROBE II HT Digestion Station</t>
  </si>
  <si>
    <t>equipment is used for high throughput trypsin degradation of protein samples. Trypsin degradation is a standard procedure for the protein sample preparation for proteomic analysis.</t>
  </si>
  <si>
    <t>Oprema se uporablja za visokopretočno razgradnjo proteinskih vzorcev s tripsinom. Tripsinska razgradnja je standarden način priprave proteinskih vzorcev za proteomsko analizo.</t>
  </si>
  <si>
    <t>Nadgradnja dvobarvne laserske pincete</t>
  </si>
  <si>
    <t>Two-color laser tweezers</t>
  </si>
  <si>
    <t>Kontaktirati prof. I.Muševiča, igor.musevic@ijs.si. Potrebno je opraviti plačljivo usposabljanje za samostojno upravljanje s pinceto.</t>
  </si>
  <si>
    <t>Contact Prof. I.Musevic for details, igor.musevic@ijs.si. A payable course is obligatory if you want to use the equipment by yourself.</t>
  </si>
  <si>
    <t>Uporaba za optično manipuliranje koloidnih delcev.</t>
  </si>
  <si>
    <t>For optical manipulation of colloids.</t>
  </si>
  <si>
    <t>46464 01-04, 49085.50427 XIV 183</t>
  </si>
  <si>
    <t>Andrej Filipčič</t>
  </si>
  <si>
    <t>Nadgradnja grid vozlišča SiGNET</t>
  </si>
  <si>
    <t>Upgrade of SiGNET grid center</t>
  </si>
  <si>
    <t>Oprema je vključena v grid vozlišče SIGNET in dostopna preko infrastrukture EGI/NGI. Uporaba je omogočena z uporabo vmesne programske opreme gLite in ARC.</t>
  </si>
  <si>
    <t>The equipment is integrated into SiGNET grid site and provides the access through  EGI/NGI infrastructure. The access is provided by using the gLite and ARC grid middleware.</t>
  </si>
  <si>
    <t>Oprema je namenjena izvajanju računskih nalog in shranjevanju podatkov pri mednarodnih eksperimentih ATLAS, Pierre Auger in Belle. Po dogovoru je na voljo tudi slovenskim raziskovalnim in akademskim ustanovam.</t>
  </si>
  <si>
    <t>The purpose of the equipment is to provide the computing and storage resources to international experiments ATLAS, Pierre Auger and Belle. The access is also provided to slovenian research and academic institutions.</t>
  </si>
  <si>
    <t>49932-49951 XIV 195</t>
  </si>
  <si>
    <t>Igor Sega</t>
  </si>
  <si>
    <t>Nadgradnja heterogene računalniške gruče</t>
  </si>
  <si>
    <t>HPC cluster upgrade</t>
  </si>
  <si>
    <t>Oprema bo vključena v slovenski grid in dostopna na podlagi recipročnosti (kontaktna oseba: dr. Rok Žitko)</t>
  </si>
  <si>
    <t>Equipment will be accessible as a part of the Slovenian national grid on a reciprocity basis (contact person: Dr. Rok Žitko)</t>
  </si>
  <si>
    <t>Oprema se uporablja za numerične izračune na področju fizike kondenzirane snovi, biofizike in fizike osnovnih delcev in polj</t>
  </si>
  <si>
    <t>Equipment is used for numerical calculations in the fields of condensed matter physics, biophysics and particle physics</t>
  </si>
  <si>
    <t>53681,53682 XIV 192</t>
  </si>
  <si>
    <t xml:space="preserve">P1-0044 </t>
  </si>
  <si>
    <t xml:space="preserve">P1-0055 </t>
  </si>
  <si>
    <t>Nadgradnja identifikacije delcev v detektorju Belle</t>
  </si>
  <si>
    <t>Belle particle identification detector upgrade</t>
  </si>
  <si>
    <t>Oprema vgrajena v detektor Belle v KEK, Tsukuba, Japonska</t>
  </si>
  <si>
    <t>Part of the Belle detector at KEK in Tsukuba, Japan</t>
  </si>
  <si>
    <t>OS25616</t>
  </si>
  <si>
    <t>Nadradnja TIER-1 demonstratorja</t>
  </si>
  <si>
    <t>TIER-2 Demonstrator Upgrade</t>
  </si>
  <si>
    <t>Računalniška oprema ni več v uporabi</t>
  </si>
  <si>
    <t>Obsolete</t>
  </si>
  <si>
    <t>Oprema vključena v slovensko Grid vozlišče SiGNET</t>
  </si>
  <si>
    <t>Part of Slovenian Grid node SiGNET</t>
  </si>
  <si>
    <t>Nanoreaktor</t>
  </si>
  <si>
    <t>Nanoreactor</t>
  </si>
  <si>
    <t>Kemijske reakcije na molekularnem nivoju</t>
  </si>
  <si>
    <t>Chemical reactions at the molecular level</t>
  </si>
  <si>
    <t>Naprava za funkcionalizacijo površin novih materialov</t>
  </si>
  <si>
    <t>Instrument for functionalization of surfaces of modern materials</t>
  </si>
  <si>
    <t>Naprava omogoča pripravo tankih večkomponentnih anorganskih in organskih plasti z naparevanjem v vakuumu z namenom študija osnovnih procesov med rastjo tankih plasti in interakcijo s podlago, kakor tudi funkcionalizacijo površin. Omogočena je toplotna obdelava tankih plasti, obdelava z ionskimi curki in funkcionalizacija površin s plazmo. Naprava je direktno povezana z XPS spektrometrom za karakterizacijo obdelanih površin in nanesenih tankih plasti brez izpostave zračni atmosferi.</t>
  </si>
  <si>
    <t>Instrument can be used for preparation of thin, multicomponent inorganic and organic films as well as for functionalization of solid surfaces. It is possible to perform heat treatment, ion bombardment and plasma functionalization of surfaces. Instrument is directly connected with XPS spectrometer for characterization of treated surfaces and deposited films without exposure to air atmosphere.</t>
  </si>
  <si>
    <t>45942 XIV 202</t>
  </si>
  <si>
    <t>Nizko-energijska ionska erozija materialov</t>
  </si>
  <si>
    <t>Low-energy ion-miller for TEM specimen preparation (Technoorg Linda, Gentle Mill)</t>
  </si>
  <si>
    <t xml:space="preserve">Opremo uporabljajo šolani operaterji, ki lahko analize izvajajo tudi za druge raziskovalne organizacije. Cena je odvisna od zahtevnosti analiz. </t>
  </si>
  <si>
    <t>Oprema je namenjena pripravi vzorcev za presevno elektronsko mikroskopijo (TEM). Nizka energija ionskega jedkanja omogoča pripravo vzorcev brez amorfne plasti na površini vzorca.</t>
  </si>
  <si>
    <t>The equipment is dedicated for specimen preparation for TEM observations. Low-energy ion-milling enables preparation of specimens without amorphous thin film on the specimen surface.</t>
  </si>
  <si>
    <t>Z2-6621</t>
  </si>
  <si>
    <t>Z1-6493</t>
  </si>
  <si>
    <t>Tadej Dolenec</t>
  </si>
  <si>
    <t>Pavel Cevc</t>
  </si>
  <si>
    <t>Obnovitev 9,6 GHz spektrometra za elektronsko paramagnetno resonanco</t>
  </si>
  <si>
    <t>Refurbishing of 9,6 GHz electron paramagnetic resonance spectrometer</t>
  </si>
  <si>
    <t>Določitev fizikalno-kemijskih lastnosti trdnih in tekočih snovi</t>
  </si>
  <si>
    <t xml:space="preserve">Determination of physical-chemical properties of solids and liquids </t>
  </si>
  <si>
    <t>P2-0103</t>
  </si>
  <si>
    <t>Igor Mozetič</t>
  </si>
  <si>
    <t>Oprema za analitiko podatkov in tekstov</t>
  </si>
  <si>
    <t>Data and text analytics equipment</t>
  </si>
  <si>
    <t>Po predhodnem dogovoru z dr. Igorjem Mozetičem je možen dostop do opreme (igor.mozetic@ijs.si)</t>
  </si>
  <si>
    <t>Acces for equipment is possible by arrangement with Dr. Igor Mozetič (email: igor.mozetic@ijs.si)</t>
  </si>
  <si>
    <t>Oprema služi raziskovalnem delu, ki obsega razvoj in testiranje novih metod za analiziranje velikih količin podatkov in tekstov in njihovega spreminjanja skozi čas</t>
  </si>
  <si>
    <t>The equipment serves the research work, which includes the development and testing of new methods for analyzing large amounts of data, texts and their variations over time</t>
  </si>
  <si>
    <t>50696,50563,50590,50591,.......... XIV_190</t>
  </si>
  <si>
    <t>Oprema za visokozmogljivostno subcelularno vizualizacijo</t>
  </si>
  <si>
    <t>Equipment for high-performance subcellular visualization</t>
  </si>
  <si>
    <t>Za delo na sistemu za visokozmogljivostno subcelularno vizualizacijo se je potrebno predhodno najaviti in dogovoriti pri doc. dr. Toniju Petanu (01 477 3713).</t>
  </si>
  <si>
    <t>To work on the high-performance subcellular visualization system previous appointment at Assist. Prof. Dr. Toni Petan (01 477 3713) is obligatory.</t>
  </si>
  <si>
    <t>Oprema je namenjena visokozmogljivostni subcelularni vizualizaciji fluorescenčno označenih molekul.</t>
  </si>
  <si>
    <t>The equipment is devoted to the high-performance subcellular visualization of fluorescently labelled molecules.</t>
  </si>
  <si>
    <t>53794,50284,51173, 50930, 50929, 50932, 50723, 50689, 46931, 50281 XIV 173</t>
  </si>
  <si>
    <t>Nada Lavrač</t>
  </si>
  <si>
    <t>Oprema za zajemanja in semantično analizo multimedijskih podatkov</t>
  </si>
  <si>
    <t>Equipment for recording and semantic analysis of multimedia data</t>
  </si>
  <si>
    <t>Storitve delno ali v celoti producirane, ali delujoče na opremi iz paketa so prosto dosegljive preko http://www.videolectures.net (video predavanja), http://isambard.ijs.si/triplet/semgraph/ (avtomatska analiza in izdelava povzetkov dokumentov), http://historyviz.ijs.si (predstavitev zgodovinskega pogleda na osebe in dogodke opisane v wikipedia.com)</t>
  </si>
  <si>
    <t>Services partialy or completely produced or running on the equipment can be acessed on http://www.videolectures.net (video lectures), http://isambard.ijs.si/triplet/semgraph/ ( automatic analysis and summarization of documents), http://historyviz.ijs.si (different entities from wikipedia data described and put in historical perspective)</t>
  </si>
  <si>
    <t>Zajemanje, shranjevanje, obdelava in semantični analiza velikih količin podatkov. Poudarek je na multimedijskih vsebinah (analiza slik in videa), tekstovnih in spletnih vsebinah in zbirkah strukturiranih podatkov.</t>
  </si>
  <si>
    <t>Recording, storage, processing and semantic analysis of large amounts of data. The focus is on multimedia content (image and video analysis), text and web content and structured data collections.</t>
  </si>
  <si>
    <t xml:space="preserve">45525
45813
45814
46012
46817
45874
45874  01
47093
46815
46956
46955
47204
47144
47262
47263
47495
48017
48018
48019
48027
48034
47797 XIII_206
</t>
  </si>
  <si>
    <t xml:space="preserve">VoiceTRAN II M2-0132 </t>
  </si>
  <si>
    <t xml:space="preserve">IQ FP6-516169 </t>
  </si>
  <si>
    <t>medinet+</t>
  </si>
  <si>
    <t>Optični merilni sistem za analizo gibanja</t>
  </si>
  <si>
    <t>Human motion optical measurement system</t>
  </si>
  <si>
    <t>Po predhodnem dogovoru je možen najem opreme. Oprema je fiksno nameščena v laboratoriju na IJS in je pravilome ne prenašamo, razen v izjemnih primerih. Nudimo tudi tehnično pomoč pri uporabi opreme. Delo se zaračunava po ceniku IJS.</t>
  </si>
  <si>
    <t xml:space="preserve">We can arrange all kinds of kinematic and force measurement of human motion providing that measurements take place in our laboratory. The price is according to the JSI personnel price list. </t>
  </si>
  <si>
    <t>3D merjenje gibanja pri človeku z natančnostjo pod 1 mm s šestimi kamerami, volumen merjenja do 10 m3, frekvenca meritve do 100 Hz. Meritev se izvaja s pomočjo odsevnikov )markerjev=, ki jih nalepimo na točko, ki jo želimo opazovati.</t>
  </si>
  <si>
    <t xml:space="preserve">Equipement enables 3D motion measurement by using passive markers attached to measiring points.  The position accuracy of measurements is under 1mm. The measuring rate is up to 100Hz and  the measuring volume is up to 10m3. </t>
  </si>
  <si>
    <t>Ester Heath</t>
  </si>
  <si>
    <t>Plinski kromatograf z masnoselektivnim detektorjem MS/MS načinom delovanja</t>
  </si>
  <si>
    <t>Gas Chromatograph with mass selective detection in MS/MS mode</t>
  </si>
  <si>
    <t>Po predhodni najavi dr. ester Heath (ester.heath@ijs.si, 01 477 3584)</t>
  </si>
  <si>
    <t>According to arrangement with dr. Ester Heath (ester.heath@ijs.si, +386 1 477 3584)</t>
  </si>
  <si>
    <t>Analiza organskih onesnažil v okoljskih vzorcih</t>
  </si>
  <si>
    <t>Analysis of organic pollutants in environmental smaples</t>
  </si>
  <si>
    <t>51078 XIV 197</t>
  </si>
  <si>
    <t>Posodobitev profilometra</t>
  </si>
  <si>
    <t>Upgrade of stylus profilometer</t>
  </si>
  <si>
    <t>only operator cost is charged (28,2 €/h)</t>
  </si>
  <si>
    <t>Analiza topografije površine podlag pred in po nanosu prevlek. Merjenje debeline tankih plasti.</t>
  </si>
  <si>
    <t>Study of substrate topography before and after deposition. Thin film thickness measurement.</t>
  </si>
  <si>
    <t>41239,45284 XIII 218</t>
  </si>
  <si>
    <t>L2-2150</t>
  </si>
  <si>
    <t>Marta Klanjšek-Gunde</t>
  </si>
  <si>
    <t>P2-0091</t>
  </si>
  <si>
    <t>Danilo Suvorov</t>
  </si>
  <si>
    <t>Praškovni rentgenski difraktometer</t>
  </si>
  <si>
    <t>Powder X-ray diffraction, Bruker D4</t>
  </si>
  <si>
    <t>24 ur, tel. 4773708, dr. S. Škapin</t>
  </si>
  <si>
    <t>24 hours, Phone: +386 1 477 3708</t>
  </si>
  <si>
    <t>Praškovna rentgenska analiza</t>
  </si>
  <si>
    <t>Powder X-ray diffraction</t>
  </si>
  <si>
    <t>L2-2410</t>
  </si>
  <si>
    <t>Monika Jenko</t>
  </si>
  <si>
    <t>L2-2185</t>
  </si>
  <si>
    <t>L2-2373</t>
  </si>
  <si>
    <t>Miran Gaberšček</t>
  </si>
  <si>
    <t>Preparativna centrifuga</t>
  </si>
  <si>
    <t>Preparative centrifuge</t>
  </si>
  <si>
    <t>Uporaba in cena cena po dogovoru, za uporabo kontaktirati dr. Iztoka Dolenca (iztok.dolenc@ijs.si)</t>
  </si>
  <si>
    <t>Centrifugation of liquid samples; separation of liquid and solid phase, primarily biological material</t>
  </si>
  <si>
    <t>Separacija vzorcev s centrifugiranjem; ločevanje trdne in tekoče faze, pretežno za biološke vzorce</t>
  </si>
  <si>
    <t>J1-0711</t>
  </si>
  <si>
    <t>J1-0185</t>
  </si>
  <si>
    <t xml:space="preserve">Pretočni citometer FACSCalibur (argonski laser 488 nm), Becton Dickinson  </t>
  </si>
  <si>
    <t>Flow Cytometer FACSCalibur (Argon Laser 488 nm), Becton Dickinson</t>
  </si>
  <si>
    <t>Uporaba in cena cena po dogovoru, za uporabo kontaktirati dr. Urško Repnik (urska.repnik@ijs.si)</t>
  </si>
  <si>
    <t xml:space="preserve">expression of surface or intracellular molecules - antibody binding; Lysotracker / Mitotracker staining; apoptosis analysis - annexin V &amp; PI; cell cycle analysis; analysis of cell proliferation - CFSE staining; further services by agreement </t>
  </si>
  <si>
    <t>Pretočna citometrija omogoča semikvantitativno in celo kvantitativno analizo fluorescence posameznih celic v suspenziji. Z uporabo protiteles, konjugiranih s fluorokromi, lahko spremljamo izražanje oz. prisotnost posameznih molekul na / v celicah. Z barvili, katerih fluorescenca se spreminja v odvisnosti od pH, oksidativnega stanja, koncentracije določenih ionov,... lahko spremljamo fiziološko stanje celic (mitohondrijski membranski potencial, mikrobicidni potencial nevtrofilcev, prenos signala s površinskih receptorjev). Z barvili, ki se vežejo v DNA, je mogoče analizirati celični ciklus in živost celic. Med pogostejše uporabe sodijo še analiza apoptotskih celic, vrednotenje uspešnosti transfekcije celic s fluorescenčnimi konstrukti in sledenje proliferaciji celic, obarvanih z barvilom CFSE. Najpomembnejše prednosti pretočne citometrije so: hitra priprava vzorcev, hitra analiza velikega števila celic, preučevanje medsebojne povezanosti več lastnosti in možnost statistične obdelave, tako v smislu deleža celic kot intenzitete parametrov.</t>
  </si>
  <si>
    <t>Argon laser (488 nm)</t>
  </si>
  <si>
    <t>Računalniška in merilna oprema za upravljanje in diagnosticiranje kompleksnih sistemov</t>
  </si>
  <si>
    <t>Measurement and control modules for the laboratory of fault diagnosis systems</t>
  </si>
  <si>
    <t>Meritve akustičnih signalov in vibracij; računalniški zajem in analiza električnih signalov</t>
  </si>
  <si>
    <t>Measurement of acoustic signals and vibration; computer acquisition and analysis of electrical signals</t>
  </si>
  <si>
    <t xml:space="preserve">L2-3504 </t>
  </si>
  <si>
    <t>Mina Žele</t>
  </si>
  <si>
    <t xml:space="preserve">L2-6554 </t>
  </si>
  <si>
    <t xml:space="preserve">L2-7537 </t>
  </si>
  <si>
    <t>Računalniška in merilno-regulacijska oprema laboratorija za tehnologijo vodenja sistemov</t>
  </si>
  <si>
    <t>Process and control modules for the laboratory of control systems technology</t>
  </si>
  <si>
    <t>Meritve EM emisij in analiza EM združljivosti naprav v procesnem okolju; preizkušanje metod vodenja na procesni opremi</t>
  </si>
  <si>
    <t xml:space="preserve">Measurement of EM emissions of electronic equipment and analysis of EM compatibility in the process environment </t>
  </si>
  <si>
    <t>38499.38500,38518,38519,38520,38521,38616,38897,38560,38597,38598,38531,38532,38594,38595,38596,38615,</t>
  </si>
  <si>
    <t>L2-4221</t>
  </si>
  <si>
    <t>P2-0209</t>
  </si>
  <si>
    <t>Matjaž Gams</t>
  </si>
  <si>
    <t>Računalniška oprema za raziskave ambientalne inteligence</t>
  </si>
  <si>
    <t>Computer equipment for research in ambient intelligence</t>
  </si>
  <si>
    <t>Oprema je dostopna po predhodnem dogovoru. Kontakt preko e-pošte na naslovu matjaz.gams@ijs.si</t>
  </si>
  <si>
    <t>Equipment is available on demand. Please contact matjaz.gams@ijs.si</t>
  </si>
  <si>
    <t>Oprema je namenjena zajemanju lokacije, orientacije in pospeškov nosljivih značk z namenom rekonstrukcije človeške poze. Na voljo so tudi procesni strežniki za procesiranje zajetih podatkov.</t>
  </si>
  <si>
    <t>Equipment is used for acquireing location, orientation and acceleration of wearable tags with aim to recunstruct persons gait. Servers for processing acuired data are also available.</t>
  </si>
  <si>
    <t xml:space="preserve">50043,49705,51514-19,51584-89,49881...XIV_186 </t>
  </si>
  <si>
    <t>PR-03610</t>
  </si>
  <si>
    <t>Mitja Luštrek</t>
  </si>
  <si>
    <t>PR-04275</t>
  </si>
  <si>
    <t>Domen Marinčič</t>
  </si>
  <si>
    <t>PR-02778</t>
  </si>
  <si>
    <t>Aleš Tavčar</t>
  </si>
  <si>
    <t>Ivan Bratko</t>
  </si>
  <si>
    <t>Računalniška oprema za razvoj inteligentnih internetnih storitev</t>
  </si>
  <si>
    <t>Computer equipment for development of intelligent Internet services</t>
  </si>
  <si>
    <t>Oprema ni več v uporabi (je amortizirana in odpisana).</t>
  </si>
  <si>
    <t>The equipment is no more in use.</t>
  </si>
  <si>
    <t>Oprema je obsegala v mrežo povezane strežnike, namizne in prenosne računalnike, periferne in mobilne naprave ter pripadajočo programsko opremo. Namenjena je bila raziskavam in razvoju metod za podporo inteligentnih internetnih storitev, ki so računsko in pomnilniško zahtevne. Uporabljena je bila za dostopanje do informacij na globalnem omrežju, iskanje zakonitosti v velikih porazdeljenih zbirkah podatkov in podpori govornih komunikacij.</t>
  </si>
  <si>
    <t>The equipment consisted of a network of servers, desktop and laptop computers, peripheral and mobile devices, and related software. It was meant for research and development of methods for intelligent internet services that require high computational and storage capacities. It was used in accessing information on global network, knowledge discovery in large distributed databases, and speech communication support.</t>
  </si>
  <si>
    <t>L2-5373</t>
  </si>
  <si>
    <t>V2-0893</t>
  </si>
  <si>
    <t>Tomaž Šef</t>
  </si>
  <si>
    <t>V2-0894</t>
  </si>
  <si>
    <t>Računalniška oprema za razvoj porazdeljenih inteligentnih sistemov</t>
  </si>
  <si>
    <t>Computer equipment for development of distributed intelligent systems</t>
  </si>
  <si>
    <t>Oprema je obsegala v mrežo povezane strežnike, namizne in prenosne računalnike, periferne in mobilne naprave ter pripadajočo programsko opremo. Namenjena je bila raziskavam in razvoju metod porazdeljenih inteligentnih sistemov. Z njo smo izvajali raziskovalne in razvojne projekte na področjih strojnega učenja, odkrivanja zakonitosti v podatkih, večagentnih sistemov, semantičnega spleta, evolucijskega računanja in jezikovnih tehnologij.</t>
  </si>
  <si>
    <t>The equipment consisted of a network of servers, desktop and laptop computers, peripheral and mobile devices, and related software. It was meant for research and development of methods of distributed intelligent systems. It was exploited in research and development projects in the fields of machine learning, data mining, multiagent systems, semantic web, evolutionary computing and language technologies.</t>
  </si>
  <si>
    <t>L2-6234</t>
  </si>
  <si>
    <t>M2-0156</t>
  </si>
  <si>
    <t>V2-0130</t>
  </si>
  <si>
    <t>Računalniška oprema za semantične informacijske storitve</t>
  </si>
  <si>
    <t>Computer equipment for the semantic information services</t>
  </si>
  <si>
    <t>Storitve delno ali v celoti producirane na opremi iz paketa so prosto dosegljive preko http://www.videolectures.net (video predavanja), http://nl2.ijs.si/ (storitve za označevanje naravnega jezika in korpusi)</t>
  </si>
  <si>
    <t>Services partialy or completely produced or running on the equipment can be acessed on http://www.videolectures.net (video lectures), http://nl2.ijs.si/ (natural language tagging and corpora)</t>
  </si>
  <si>
    <t>Razvoj novih računalniških programov in metod za semantično analizo velikih podatkovnih in tekstovnih zbirk.</t>
  </si>
  <si>
    <t>Development of new computer programs and methods for semantic analysis of large data and text collections.</t>
  </si>
  <si>
    <t>L6-6373</t>
  </si>
  <si>
    <t>Matija Ogrin</t>
  </si>
  <si>
    <t>ECOGEN QLRT-2001-01666</t>
  </si>
  <si>
    <t xml:space="preserve">MEDINET </t>
  </si>
  <si>
    <t>P2-0026</t>
  </si>
  <si>
    <t>Igor Simonovski</t>
  </si>
  <si>
    <t>Računska računalniška gruča</t>
  </si>
  <si>
    <t>High Performance Compute Cluster Mangrt</t>
  </si>
  <si>
    <t>Proste kapacitete so na voljo ostalim odsekom Instituta Jožef Stefan. Prošnja za dostop do prostih kapacitet se pošlje na naslov Dr. Igor Simonovski, Odsek za reaktorsko tehniko, ali na elektronski naslov Igor.Simonovski@ijs.si. Prošnja naj navede število potrebnih vozlišč oz. procesorjev, spomina in prostega diska ter predviden čas uporabe. Cena uporabe enega vozlišča z dvema Intel Xeon 5160 procesorjema in 8GB spomina je 10€ za uro uporabe (brez DDV-ja). Dostop do gruče je omogočen preko SSH povezave.</t>
  </si>
  <si>
    <t>Free capacities are available to other Jožef Stefan Institute departments. The request should be addressed to  Dr. Igor Simonovski, Reactor Engineering Division, Jožef Stefan Institute, Jamova cesta 39, Ljubljana or to e-mail address Igor.Simonovski@ijs.si. The request should state the number of required compute nodes and/or processors, memory, disk space and estimated time of usage. 10€ per hour (without VAT) is charged for one compute node with 2 Intel Xeon 5160 processors and 8 GB of memory. SSH connection is used for connecting to the cluster.</t>
  </si>
  <si>
    <t>Računalniška gruča za izvajanje znanstvenih simulacij. Nadzorno vozlišče ter 18 računskih vozlišč, dva dvo- oz. štiri-jedrna Intel Xeon procesorja na vozlišče, 3GHz, od 8 do 32GB spomina na vozlišče. Gigabitna povezava med vozlišči. 64-bitni Red Hat Enterprise Linux 4 WS, Update 4. Torque čakalni sistem.</t>
  </si>
  <si>
    <t>High performance compute cluster for performing scientific simulations. Master and 18 compute nodes, two dual- and quad-core Intel Xeon processors per node, 3GHz, from 8 to 32GB of memory per node. Gigabit interconnect. 64-bit Red Hat Enterprise Linux 4 WS, Update 4. Torque queuing system.</t>
  </si>
  <si>
    <t>45700,45700 01 XIII_225</t>
  </si>
  <si>
    <t>PR-01857</t>
  </si>
  <si>
    <t>PR-02538</t>
  </si>
  <si>
    <t>J2-9168</t>
  </si>
  <si>
    <t>Iztok Tiselj</t>
  </si>
  <si>
    <t>Cluster</t>
  </si>
  <si>
    <t>Računalniška gruča je ob oddobritvi vodij odsekov R4 ali F8, oz. mentorjev z obeh odsekov, dostopna vsem raziskovalcem in študentom omenjenih odsekov.</t>
  </si>
  <si>
    <t>Cluster is available to all members and students of  R4 and F8 departments after approval of department heads or senior researchers.</t>
  </si>
  <si>
    <t>Oprema se uporablja za simulacije na področjih računalniške fizike (predvsem Monte-Carlo simulacije), jedrske termohidravlike (simulacije v mehaniki tekočin, prenosu toplote in snovi z metodami končnih razlik, končnih volumnov oz. spektralnimi shemami) ter na področju strukturnih analiz (simulacije trdnosti struktur - predvsem z metodami končnih enlementov).</t>
  </si>
  <si>
    <t>Cluster is being used mainly for simulations in the field of reactor physics (Monte-Carlo simulations), nuclear thermal-hydraulics simulations (finite differences/volumes and pseudospectral methods used for computational fluid dynamics, heat and mass transfer simulations), and structural mechanics (finite element methods).</t>
  </si>
  <si>
    <t>51430,51430-1 XIV 177</t>
  </si>
  <si>
    <t>Ramanski spektrometer</t>
  </si>
  <si>
    <t>Raman microscope Labram HR</t>
  </si>
  <si>
    <t>Čas dostopa do opreme vsak delovni dan od 8:00 do 16:00 po predhodnem dogovoru s skrbnikom. Kontakt preko el. Pošte na naslovu melita.tramsek@ijs.si</t>
  </si>
  <si>
    <t>Acces is posible every working day from 8:00 to 16:00 after agreement on terms of use. Contact  on email melita.tramsek@ijs.si</t>
  </si>
  <si>
    <t xml:space="preserve">Oprema je v prvi vrsti namenjena karakterizaciji in identifikaciji spojin in materialov in omogoča nedestruktivno analizo praktično brez priprave vzorca. </t>
  </si>
  <si>
    <t>The equipment is primarily used for the characterization and identification of compounds and materials and allows for the nondestructive analyses with practically no additional sample processing.</t>
  </si>
  <si>
    <t>50651 xiv 198</t>
  </si>
  <si>
    <t>P2-0095</t>
  </si>
  <si>
    <t>Roman Trobec</t>
  </si>
  <si>
    <t>Raziskovalni vzporedni računalnik</t>
  </si>
  <si>
    <t>Parallel computer (34 CPU - toroidal 6-mesh)</t>
  </si>
  <si>
    <t xml:space="preserve">Glavni uporabniki vzporednega računalnika so raziskovalci programske skupine P2-0095. Oprema je ob predhodnem dogovoru prosto dostopna za raziskovalne namene. Preostali čas je na voljo tudi dodiplomskim in podiplomskim študentom. Uporaba računalnika je brezplačna.  </t>
  </si>
  <si>
    <t>Main users of the parallel computer are researchers from the Program Group P2-0095. The equipment is available also for research purposes after mutual agreement. The remaining CPU time is available for graduate and postgraduate students. No financial refund requested for the usage.</t>
  </si>
  <si>
    <t>Vzporedni računalnik je namenjen razvoju in izvajanju računsko zahtevnih programov, študiju zahtevnosti računanja in proučevanju povezovalnih omrežji.</t>
  </si>
  <si>
    <t>Parallel computer is intended for developing and running of the computationally demanding applications, for studying the computational complexity and for investigating the interconnection networks.</t>
  </si>
  <si>
    <t xml:space="preserve">V2-0127 </t>
  </si>
  <si>
    <t>Boštjan Vilfan</t>
  </si>
  <si>
    <t xml:space="preserve">COST IC0805, </t>
  </si>
  <si>
    <t>BI-UA/09-10-001</t>
  </si>
  <si>
    <t xml:space="preserve">(CRP) Računske Grid tehnologije za učinkovitejo uporabo uporabo računalniških virov v podjetjih </t>
  </si>
  <si>
    <t>Rentgenski praškovni difraktometer</t>
  </si>
  <si>
    <t>X-ray powder diffractometer</t>
  </si>
  <si>
    <t>Dostop do opreme je možen. Delo na opremi je možno le z ustreznim izpitom iz varstva pred sevanji. Pogoji dostopa in cena: po dogovoru. Kontakt: T. Skapin</t>
  </si>
  <si>
    <t>Access to the equipment is possible. Work is possible only with a valid radiation safety certificate. Access conditions and prices:  individually appointed. Contact: T. Skapin</t>
  </si>
  <si>
    <t>Praškovni difraktometer za delo z občutljivimi vzorci, snemanje v kapilari.</t>
  </si>
  <si>
    <t>Powder diffractometer for sensitive samples, work in capillaries.</t>
  </si>
  <si>
    <t>46660 XIV_226</t>
  </si>
  <si>
    <t>P2-0087</t>
  </si>
  <si>
    <t>Aleš Dakskobler</t>
  </si>
  <si>
    <t>Reometer (Physica MCR301 Modular Compact)</t>
  </si>
  <si>
    <t>Physica MCR301 Modular Compact Rheometer, Anton Paar</t>
  </si>
  <si>
    <t>Oprema je na voljo na Institutu Jožef Stefan, na Odseku za inženirsko keramiko</t>
  </si>
  <si>
    <t>Rotational and oscilation measurement of rheological properties of  liquids, suspensions and pastes.</t>
  </si>
  <si>
    <t>Oprema je namenjena merjenju reoloških lastnosti tekočin, suspenzij in past. Meritve je mogoče opravljati v rotacijskem in oscilacijskem načinu. Omogoča tudi merjenje reoloških lastnosti v magnetnem polju.</t>
  </si>
  <si>
    <t>The equipment is designed for the measurement of rheological properties of liquids, suspensions and pastes. The measurements can be conducted in rotational or oscilation modes. The measurement of rheologival properties can also be conducted in magnetic field.</t>
  </si>
  <si>
    <t>42727,42727 1,42727-1</t>
  </si>
  <si>
    <t>Tomaž Kosmač</t>
  </si>
  <si>
    <t>L2-9360</t>
  </si>
  <si>
    <t>Kristoffer Krnel</t>
  </si>
  <si>
    <t>Sistem za čiščenje substratov</t>
  </si>
  <si>
    <t>System for substrate cleaning</t>
  </si>
  <si>
    <t>Oprema omogoča pripravo ultračistih površin za nanos tankih prevlek mehkih in trdnih snovi, predvsem tekočih kristalov.</t>
  </si>
  <si>
    <t>The equipment provides for preparation of ultra-clean surfaces for deposition of thin films of soft and solid matter, in particular liquid crystals.</t>
  </si>
  <si>
    <t>45692,46018,45735,45304,39948,46567,44552,45691,45875,46019,46051 XIII_210</t>
  </si>
  <si>
    <t xml:space="preserve">P1-0040 </t>
  </si>
  <si>
    <t xml:space="preserve">Dragan Mihailović </t>
  </si>
  <si>
    <t>Sistem za ekscitacijsko spektroskopijo neravnovesnih pojavov</t>
  </si>
  <si>
    <t>Excitation spectroscopy system for study of non-equilibrium phenomena</t>
  </si>
  <si>
    <t xml:space="preserve">Oprema je dosegljiva po dogovoru s skrbnikom. Dodatni podatki o skrbnikih opreme na razpolago na RO </t>
  </si>
  <si>
    <t>Razširitev območja dosegljivih experimentalnih parametrov pri ekscitacijski spektroskopiji neravnovesnih pojavov in uvedba novih metod za analizo neravnovesnih sprememb elektronskih stanj in strukture z izboljšano površinsko občutljivostjo.</t>
  </si>
  <si>
    <t>Broadening the area of achieved experimental parameters at excitation spectroscopy of noequilibrium phenomenas.Introduction of new methods for analizing nonequilibrium changes of electronic states and structure, with improved surface sensitivity.</t>
  </si>
  <si>
    <t>46875.46727.47453.46923.47804.48250.48251.48238.47342.47448.46788.47940.  XIII_227</t>
  </si>
  <si>
    <t>Janez Štrancar</t>
  </si>
  <si>
    <t>Sistem za fluorescenčno mikrospektroskopijo</t>
  </si>
  <si>
    <t>System for fluorescence microspectroscopy</t>
  </si>
  <si>
    <t>Možnost meritev po ceniku IJS, možnost brezplačne uporabe v primeru izvajanja skupnih RR projektov</t>
  </si>
  <si>
    <t>Oprema je namenjena raziskovanju celic in interakcij v bioloških sistemih s pomočjo fluorescenčne konfokalne mikrospektroskopije in omogoča zajem fluorescenčnega emisijskega spektra (spektralna ločljivost nekaj nm) znotraj posameznih slikovnih elementov 3D slike ločljivosti 180 nm x 180 nm x 450 nm s časovno ločljivostjo 10 ms. Za raziskave ni potrebna fiksacija biološkega materiala, ker sistem omogoča tudi in-vitro poskuse na vitalnih celičnih linijah direktno v gojilnih posodah z ultra-tankim dnom.</t>
  </si>
  <si>
    <t>System is devoted for exploration of cells and interactions in biological systems with the usage of fluorescence confocal microspectroscopy and enables detection of fluorescence emmision spectra (spectral resolution of few nm) within individual pixels of 3D picture with the resolution of 180 nm x 180 nm x 450 nm with time resolution of 10 ms. Fixation of biological material is not needed as the system allows in-vitro experimentation on vital cell-lines directly in ultra-thin-bottom flasks in which cell can grow.</t>
  </si>
  <si>
    <t>45811 XIV 211</t>
  </si>
  <si>
    <t>P1-0060</t>
  </si>
  <si>
    <t>V4-0522</t>
  </si>
  <si>
    <t>J3-2270</t>
  </si>
  <si>
    <t>Milan Petelin</t>
  </si>
  <si>
    <t>J7-0337</t>
  </si>
  <si>
    <t>Marjeta Šentjurc</t>
  </si>
  <si>
    <t>Sistem za karakterizacijo radioaktivnih aerosolov velikosti od 2 do 400 nm</t>
  </si>
  <si>
    <t>System for characterization radioactivity aerosol size from 2 to 400 nm</t>
  </si>
  <si>
    <t>Uporablja se za karakterizacijo radioaktivnih aerosolov velikosti od 2 do 400 nm v vzorcih zraka</t>
  </si>
  <si>
    <t>It is used for characterization radioactivity aerosol size from 2 to 400 nm in air samples</t>
  </si>
  <si>
    <t>46078,46662 XIII_224</t>
  </si>
  <si>
    <t>Sistem za lasersko mikrostrukturiranje in analizo tankoplastnih struktur</t>
  </si>
  <si>
    <t>System for laser microstructuring and thin layer structure analysis</t>
  </si>
  <si>
    <t xml:space="preserve">Hitra prototipna izdelava natančnih mikrostrukur s pomočjo direktne laserske fotolitografije. Karakterizacija tankoplastnih struktur. </t>
  </si>
  <si>
    <t xml:space="preserve">Rapid prototypintg of precision microstructures with direct laser photolitography. Characterization of thin layer structures. </t>
  </si>
  <si>
    <t>50652, 51353, 52280 01, 53361 XIV 203</t>
  </si>
  <si>
    <t>Sistem za manipulacijo mikrobnih površin</t>
  </si>
  <si>
    <t>System for microbial surface manipulation</t>
  </si>
  <si>
    <t>Oprema je namenjena gojenju nenevarnih mikrobov za študij interakcije z nanomateriali s pomočjo magnetnih resonanc in mikrospektroskopij; še posebej za tiste namene, kjer mora biti kraj gojenja v neposredni bližini navedene eksperimentalne opreme. Oprema je specializirana za gojenje bakterij v tekočih gojiščih in zadošča osnovnim varnostnim standardom.</t>
  </si>
  <si>
    <t>The system is devoted for bacterial culture production to explore the microbes interacting with nanomaterials via magnetnic resonance methods and microspectroscopies; especially it is useful for those experiments where the growth place must be very close to the mentioned experimental equipment. Equipment is specialized for growing bacteria in liquid media and fulfill basic safety standards (class A).</t>
  </si>
  <si>
    <t>45125,44927,44928,44926,44789,45172,45811,45126,45132,45354 XIII_213</t>
  </si>
  <si>
    <t>Tomaž Mertelj</t>
  </si>
  <si>
    <t>Sistem za optično femtosekundno spektroskopijo z ultravisoko časovno  ločljivostjo</t>
  </si>
  <si>
    <t>System for optical time resolved spectroscopy with ultrahigh time resolution</t>
  </si>
  <si>
    <t>Elektronsko sporočilo na tomaz.mertelj@ijs.si ali klic na 477 33 88 za dogovor.</t>
  </si>
  <si>
    <t>E-mail to tomaz.mertelj@ijs.si or call to 477 33 88 to make further arangement.</t>
  </si>
  <si>
    <t>Časovno ločljiva optična spektroskopija kondenzirane snovi.</t>
  </si>
  <si>
    <t>Time resolved optical spectroscopy of condensed matter.</t>
  </si>
  <si>
    <t>51442 XIV 201</t>
  </si>
  <si>
    <t>Sistem za proizvodnjo rekombinantnih proteinov</t>
  </si>
  <si>
    <t>System for production of recombinant proteins</t>
  </si>
  <si>
    <t>Expression of recombinant proteins</t>
  </si>
  <si>
    <t>Sistem predstavlja infrastrukturno osnovo za pridobivanje rekombinantnih proteinov v bakteriji, kvasovki in insektnih celicah.</t>
  </si>
  <si>
    <t>The system represents an infrastructure platform for the production of recombinant proteins in bacteria, yeasts and insect cells.</t>
  </si>
  <si>
    <t xml:space="preserve">47438,47452,47974,47431,47439,47536,746892,46584,46293,46972,47441,47440,47382,47922,47936,                                 XIII_216
</t>
  </si>
  <si>
    <t>Vid Bobnar</t>
  </si>
  <si>
    <t>Sistem za visokotemperaturno dielektrično karakterizacijo</t>
  </si>
  <si>
    <t>System for high-temperature dielectric characterization</t>
  </si>
  <si>
    <t>Oprema je namenjena za meritve dielektričnih lastnosti snovi pri visokih temperaturah, do 1000K</t>
  </si>
  <si>
    <t>The euipment is used for measurements of dielektric propertiers of matter at hight temperatures, up to 1000K.</t>
  </si>
  <si>
    <t>45321,44934, XIII_201</t>
  </si>
  <si>
    <t>J1-9534</t>
  </si>
  <si>
    <t>J1-2015</t>
  </si>
  <si>
    <t>Zdravko Kutnjak</t>
  </si>
  <si>
    <t xml:space="preserve">Sistem za vizualizacijo gelov in drugih vzorcev </t>
  </si>
  <si>
    <t>System for visualization of SDS-PAGE gels and other fluorescently labeled samples</t>
  </si>
  <si>
    <t>Uporaba in cena po dogovoru, za uporabo kontaktirati Dr. Dejana Cagliča (dejan.caglic@ijs.si)</t>
  </si>
  <si>
    <t>Detection of storage phosphor, fluorescence and chemiluminescence on gels, blots and microarrays</t>
  </si>
  <si>
    <t>Sistem za vizualizacijo se uporablja za detekcijo radiaktivno označenih (3H, 14C, 125I, 32P, 33P, 35S) in z najrazličnejšimi fluorofori označenih vzorcev tako v poliakrilamidnih, agaroznih gelih, membranah in mikromrežah. S kombinacijo različnih laserjev lahko spremljamo prisotnosti enega, dveh ali več označevalcev hkrati. Sistem je do 20x bolj občutljiv od konkurenčnih sistemov in nekaj velikostnih redov občutljivejši od drugih tehnik za detekcijo.</t>
  </si>
  <si>
    <t>Peter Križan</t>
  </si>
  <si>
    <t>Sledilni sistem za SuperBelle</t>
  </si>
  <si>
    <t>Tracking System for SuperBelle</t>
  </si>
  <si>
    <t>Oprema je dostopna 24 ur na dan po predhodnem dogovoru z prof. dr. Petrom Križanom preko e-maila peter.krizan@ijs.si. Oprema se nahaja v institutu KEK v Tsukubi na Japonskem, dostop je omejen na člane mednarodne raziskovalne skupine Belle.</t>
  </si>
  <si>
    <t xml:space="preserve">The equipment is avaliable 24/7, contact person Prof. Dr. Peter Križan; e-mail: peter.krizan@ijs.si. Equipment is avaliable on the institut KEK,Tsukuba,Japan. Access is restricted to the members of the international Belle collaboration.  </t>
  </si>
  <si>
    <t xml:space="preserve">Oprema je namenjena meritvi sledi nabitih delcev v magnetnem spektometru Belle.  </t>
  </si>
  <si>
    <t xml:space="preserve">The equipment is dedicated to the measurement of particle tracks in the Belle spectrometer. </t>
  </si>
  <si>
    <t>51962 XIV 204</t>
  </si>
  <si>
    <t>TIER-2 demonstrator</t>
  </si>
  <si>
    <t>TIER-2 Demonstrator</t>
  </si>
  <si>
    <t>TIER-2 grid vozlišče</t>
  </si>
  <si>
    <t>TIER-2 Grid Node</t>
  </si>
  <si>
    <t>Dostop iz Grid platform LCG in Nordugrid za imetnike akreditiranih virtualnih organizacij</t>
  </si>
  <si>
    <t>Access for acredited Virtual Organizations of LCG and Nordugrid platforms</t>
  </si>
  <si>
    <t>46964 XIV 215</t>
  </si>
  <si>
    <t xml:space="preserve">Tipalni mikroskop in risalnik s spremljajočo opremo </t>
  </si>
  <si>
    <t>Atomic force microscope and lithography system with acompanying equipment</t>
  </si>
  <si>
    <t>Slikanje topografije površine in manipulacije nanostruktur ter sistem za risanje vezij s pomočjo elektronske litografije.</t>
  </si>
  <si>
    <t>Surface topography imaging and nanostructure manipulation. Electron litography for drawing circuits.</t>
  </si>
  <si>
    <t>Večnamenski raziskovalni robot</t>
  </si>
  <si>
    <t>Universal research robot</t>
  </si>
  <si>
    <t>Robota zaradi kompleksnosti upravljanja in s tem povezane nevarnosti poškodb opreme ne posojamo. Po predhodnem dogovoru se lahko pri nas izvajajo eksperimenti, ki jih sami pripravimo. Delo se zaračunava po ceniku IJS.</t>
  </si>
  <si>
    <t xml:space="preserve">Univerzalni robot, 7 stopenj, nosilnost 10 Kg, frekvenca trajektorije do 700 Hz, regulacija sile na vrhu robota, integriran na mobilni ploščadi. </t>
  </si>
  <si>
    <t xml:space="preserve">The robot has 7DOF and 10kg payload. The controller is open and enables sampling rate up to 700Hz. The user can control end-effector forces by using the force/torque sensor. The robot can be mounted on a mobile platform. </t>
  </si>
  <si>
    <t>6.OP PACO+</t>
  </si>
  <si>
    <t>L2-6562</t>
  </si>
  <si>
    <t>Aleš Ude</t>
  </si>
  <si>
    <t>L2-6629</t>
  </si>
  <si>
    <t>P2-0089</t>
  </si>
  <si>
    <t>Darja Lisjak</t>
  </si>
  <si>
    <t>Vektorski mrežni analizator</t>
  </si>
  <si>
    <t>Vector network analyzer</t>
  </si>
  <si>
    <t>Oprema je dostopna vsem raziskovalcem na osnovi znanstvene sodelave z RS 42.</t>
  </si>
  <si>
    <t>The VNA is available to all researchers in the frame of scientific collaboration with RS 42.</t>
  </si>
  <si>
    <t>Elektromagnetne meritve pri 0.04-40 GHz</t>
  </si>
  <si>
    <t>Electromagnetic measurements at 0.04-40 GHz</t>
  </si>
  <si>
    <t>L2-9151</t>
  </si>
  <si>
    <t>Darko Makovec</t>
  </si>
  <si>
    <t>E!3451</t>
  </si>
  <si>
    <t>MATERA ERA-NET, 4302-31/2006/26</t>
  </si>
  <si>
    <t>Boštjan Zalar</t>
  </si>
  <si>
    <t xml:space="preserve">Visokoločljivi 500  MHz spectrometer na magnetno resonanco za trdno snov </t>
  </si>
  <si>
    <t>High-resolution 500 MHz magnetic resonance spectrometer for solid state</t>
  </si>
  <si>
    <t>Digitalni visokoločljivi spektrometer omogoča eno- in večddimenzionalne magnetoresonančne meritve lokalnih statičnih in dinamičnih lastnosti na molekularni in atomski skali v mehkih in trdnih snoveh, merjenje difuzijske konstante ter mikroslikanje z magnetno resonanco.</t>
  </si>
  <si>
    <t>Digital high-resolution spectrometer for one- and multidimensional magnetic resonance measurements of local static and dynamic properties on the molecular and atomic scale in soft and solid matter, measurements of diffusion coefficients as well as magnetic resonance microimaging.</t>
  </si>
  <si>
    <t>50097 XIV 212</t>
  </si>
  <si>
    <t>Goran Dražić</t>
  </si>
  <si>
    <t>Visokoločljivi metalografski in polarizacijski optični mikroskop z zajemom slike in dodatki</t>
  </si>
  <si>
    <t>High resolution polarised light optical micros</t>
  </si>
  <si>
    <t>Optični mikroskop je namenjen opazovanju in slikanju vzorcev s pomočjo vidne</t>
  </si>
  <si>
    <t>Optical microscope is used for observation and imaging of samples using</t>
  </si>
  <si>
    <t>46323 XIII_228</t>
  </si>
  <si>
    <t>L2-9175</t>
  </si>
  <si>
    <t>Slavko Bernik</t>
  </si>
  <si>
    <t>Vrstični elektronski mikroskop s FEG izvorom elektronov (FEG SEM)</t>
  </si>
  <si>
    <t>Scanning electron microscope with field emission gun (FEG) electron source (Jeol JEM-7600F)</t>
  </si>
  <si>
    <t>Oprema je namenjena mikrostrukturni karakterizaciji materialov. Gre za vrhunsko aparaturo, ki omogoča slikovne ločljivosti nekaj nm, kvalitativno in kvantitativno kemijsko analizo z mikronskega področja z metodama EDXS in WDXS ter elektronsko litografijo.</t>
  </si>
  <si>
    <t>The FEG-SEM is state-of-art scanning electron microscope that enables complete microstructural characterization of materials: image resolution of few nm, qualitative and quantitative chemical analysis on micron scale and electron litography.</t>
  </si>
  <si>
    <t>50259
50259 02
50259 04
50259 06
50259 08
50259 10
50259 12
50259 14
50259 16
50259 18
47615 01 XIII_220</t>
  </si>
  <si>
    <t>Maja Remškar</t>
  </si>
  <si>
    <t>Vrstični tunelski mikroskop</t>
  </si>
  <si>
    <t>Scanning tunneling microscope</t>
  </si>
  <si>
    <t>Fizika površin</t>
  </si>
  <si>
    <t>Surface physics</t>
  </si>
  <si>
    <t>EU projekt Nanosafe</t>
  </si>
  <si>
    <t>EU projekt Foremeost</t>
  </si>
  <si>
    <t>EU projekt Impart</t>
  </si>
  <si>
    <t>XPS spektrometer</t>
  </si>
  <si>
    <t>XPS spectrometer</t>
  </si>
  <si>
    <t>Paket 9</t>
  </si>
  <si>
    <t>Preiskava površin in tankih plasti z rentgensko fotoelektronsko spektroskopijo - XPS (ESCA). Spektrometer XPS omogoča kvantitativno analizo sestave površine in določitev valenčnega stanja, oziroma tipa kemijske vezi v plasti debeline 3 - 5 nm. Vzorci so lahko kovinski, oksidni, kompozitni, praškasti, keramični, polimerni...  Možna je preiskava porazdelitve elementov po globini vzorca v smeri od površine proti notranjosti do globine okoli 200 nm.</t>
  </si>
  <si>
    <t>Characterization of surfaces and thin films with X-Ray photoelectron spectroscopy – XPS (ESCA). XPS spectrometer provides quantitative data on surface composition and type of chemical bonds of elements in the thin surface layer of thickness of 3 – 5 nm. Analysed samples can be metals, oxides, composites, powders, ceramics, polymers… By ion sputtering it is possible to analyse depth distribution of elements in subsurface region and in thin films up to depth of about 200 nm.</t>
  </si>
  <si>
    <t>Zeta meter</t>
  </si>
  <si>
    <t>ZETAPals, Zeta potential Analyser, Brookhaven Instruments Corporation</t>
  </si>
  <si>
    <t>Measurement of zeta potential of particles in aqueous and non-aqueous media.</t>
  </si>
  <si>
    <t>Oprema je namenjena merjenju zeta potenciala delcev v vodnih in nevodnih medijih v ombočju pH vrednosti od 1-14.</t>
  </si>
  <si>
    <t>The equipment is designed for the measurement of the zeta potential of the particles in aqueous and non-aqueous media in the pH range from 1-14.</t>
  </si>
  <si>
    <t>367626,37626 01</t>
  </si>
  <si>
    <t>P2-0073</t>
  </si>
  <si>
    <t>Luka Snoj</t>
  </si>
  <si>
    <t>Nadgradnja računalniške gruče po sistemu &gt;&gt;na ključ &lt;&lt;</t>
  </si>
  <si>
    <t>Upgrade of the HPC computer cluster</t>
  </si>
  <si>
    <t>P_XVI_160</t>
  </si>
  <si>
    <t>Oprema je na voljo na reaktorskem centru Instituta Jožef Stefan, na Odseku za reaktorsko fiziko. Uporaba je možna za zunanje uporabnike. Kontaktirati dr. Luko Snoja.</t>
  </si>
  <si>
    <t>Cluster is available at  reactor center of  Jožef Stefan Institute. Application for external users is possible, contact person dr. Luka Snoj.</t>
  </si>
  <si>
    <t xml:space="preserve">Oprema je namenjena numerično intenzivnim računom. Oprema vsebuje računska vozlišča, vsako ima 2 procesorja, vsak s 14 jedri in 256GB spomina. </t>
  </si>
  <si>
    <t>Cluster is intended for numerical intensive calculations. Equipment consists of compute nodes, with 2 socket processors each, with 14 cores and 256GB of memory.</t>
  </si>
  <si>
    <t>56866 02
56866 03
56866 04
56866 05</t>
  </si>
  <si>
    <t>0.01 Eur/cpu hour</t>
  </si>
  <si>
    <t>Luka Snoj, raziskovalci odseka F-8</t>
  </si>
  <si>
    <t>PR-05877 (JET3)</t>
  </si>
  <si>
    <t>J2-6752</t>
  </si>
  <si>
    <t>J2-6756</t>
  </si>
  <si>
    <t>Igor Lengar</t>
  </si>
  <si>
    <t>PR-06286 (CEA)</t>
  </si>
  <si>
    <t>Gašper Žerovnik</t>
  </si>
  <si>
    <t>Sandi Cimerman</t>
  </si>
  <si>
    <t>Nadgradnja računalniške gruče</t>
  </si>
  <si>
    <t>UPGRADE OF HIGH PERFORMANCE COMPUTE CLUSTER</t>
  </si>
  <si>
    <t>P_XVI_005</t>
  </si>
  <si>
    <t>Oprema je na voljo glede na proste kapacitete in ob predhodnem dogovoru preko naslova r4@ijs.si.</t>
  </si>
  <si>
    <t>The equipment is available for usage during free resource times and upon previous arrangement at r4@ijs.si.</t>
  </si>
  <si>
    <t>Računalniška gruča za izvajanje znanstvenih računskih simulacij. Hitra mrežna komunikacija med računskimi vozlišči omogoča dobro skaliranje večprocesnih izračunov. Oprema vsebuje 10 računskih vozlišč po 2 procesorja, vsak z 14 jedri in 256GB spomina.</t>
  </si>
  <si>
    <t>Compute cluster for fast scientific calculations. Fast interconnect enables a good calculation scalability of multinode multicore jobs. Equipment consists of 10 compute nodes with 2 socket processors. each with 14 cores and 256GB of memory.</t>
  </si>
  <si>
    <t>56866 06
56866 07</t>
  </si>
  <si>
    <t>0.01 EUR/jedro/ura</t>
  </si>
  <si>
    <t>Leon Cizelj</t>
  </si>
  <si>
    <t>PR-06291</t>
  </si>
  <si>
    <t>Matjaž Leskovar</t>
  </si>
  <si>
    <t>PR-06292</t>
  </si>
  <si>
    <t>Samir El Shawish</t>
  </si>
  <si>
    <t>Miha Čekada</t>
  </si>
  <si>
    <t>Visokotemperaturni tribometer</t>
  </si>
  <si>
    <t>high-temperature tribometer</t>
  </si>
  <si>
    <t>P_XVI_193</t>
  </si>
  <si>
    <t>Po predhodnem dogovoru na naslov miha.cekada@ijs.si. Zaradi dolgotrajnih meritev je treba računati z zamikom enega tedna</t>
  </si>
  <si>
    <t>Advance contact to the address miha.cekada@ijs.si. Due to long-term measurements a waiting time of one week is anticipated.</t>
  </si>
  <si>
    <t>Instrument omogoča meritev koeficienta trenja pri visokih temperaturah (do 1000 °C). Geometrijske zahteve za vzorce so ozko zastavljene, za detajle se obrnite na kontaktni naslov.</t>
  </si>
  <si>
    <t>The instrument enables the measurement of friction coefficient at elavated temperatures (up to 1000 °C). The geometrical constrains for the samples are very narrow; for details please ask the contact address.</t>
  </si>
  <si>
    <t>PR-05012</t>
  </si>
  <si>
    <t>Aljaž Drnovšek</t>
  </si>
  <si>
    <t>Digitalni mikroskop</t>
  </si>
  <si>
    <t>digital microscope</t>
  </si>
  <si>
    <t>P_XVI_106</t>
  </si>
  <si>
    <t>Po predhodnem dogovoru na naslov miha.cekada@ijs.si. Brez posebnih časovnih omejitev</t>
  </si>
  <si>
    <t>Advance contact to the address miha.cekada@ijs.si. No specific time constrains.</t>
  </si>
  <si>
    <t>Namenjen je opazovanju in slikanju velikih vzorcev kompliciranih geometrij pri srednje veliki povečavi (35x-350x). Največja višina vzorca je 120 mm, največja masa pa 4 kg.</t>
  </si>
  <si>
    <t>The instruement is dedicated to observation and imaging of large samples with complicated geometry in medium range of magnification (35x-350x). Maximum sample height is 120 mm, maximum mass is 4 kg.</t>
  </si>
  <si>
    <t>L2-5470</t>
  </si>
  <si>
    <t>L2-6770</t>
  </si>
  <si>
    <t>Miha Butinar</t>
  </si>
  <si>
    <t>Mikro CT sistem za in vivo pred-kemično slikanje laboratorijskih živali</t>
  </si>
  <si>
    <t>microCT scanner</t>
  </si>
  <si>
    <t>P_XVI_096</t>
  </si>
  <si>
    <t>po predhodnem dogovoru na naslov miha.butinar@ijs.si. Zaradi narave poskusov je potrebno računati na 1 teden zamika.</t>
  </si>
  <si>
    <t>Advance contact to the address miha.butinar@ijs.si. Due to the nature of the experiment, waiting time of one week is expected.</t>
  </si>
  <si>
    <t>Namenjen je računalniško vodenem tomografskemu 3D rentegenskem slikanju miši in podgan (CT slikanje). Omogoča longitudinalne študije zaradi nizkih energijskih vrednosti rentgenskih žarkov.</t>
  </si>
  <si>
    <t>The instrument enables computed tomographic 3D X-ray scanning of rodents (CT scan). Enables long term experiments, due to the low energy of the X-ray beam.</t>
  </si>
  <si>
    <t>J1-6739</t>
  </si>
  <si>
    <t>Oprema za analitiko tokov tekstov in podatkov za KT računalniški oblak</t>
  </si>
  <si>
    <t>Text analytics servers</t>
  </si>
  <si>
    <t>P_XVI_026</t>
  </si>
  <si>
    <t>Čas dostopa do opreme vsak delovni dan od 8:00 do 16:00 po predhodnem dogovoru s skrbnikom. Glede pogojev dostopa in razpoložljivosti kontaktirati skrbnika igor.mozetic@ijs.si</t>
  </si>
  <si>
    <t>The equipment is avaliable upon request every day from 8 am to 4 pm. For access conditions and availabilty contact igor.mozetic@ijs.si</t>
  </si>
  <si>
    <t>Supermicro strežnik</t>
  </si>
  <si>
    <t>Supermicro server</t>
  </si>
  <si>
    <t>60632
60638
60616
60809
60443
60442
61553
60240
60239
60433
61843
61794
61915
62024
62072
62118
62161
62375
62374
62373</t>
  </si>
  <si>
    <t>NADGRADNJA MBE SISTEMA</t>
  </si>
  <si>
    <t>UPGRADE MBE SISTEM</t>
  </si>
  <si>
    <t>P_XVI_158</t>
  </si>
  <si>
    <t>Po predhodnem dogovoru na naslov jure.strle@ijs.si. Zaradi daljših časov priprave sistema na rasti drugih kristalov je potrebno računati na večtedenske zamike.</t>
  </si>
  <si>
    <t xml:space="preserve">Advance contact to the address jure.strle@ijs.si. Due to long times of preparing the growth of different crystals waiting time of several weeks is expected.  </t>
  </si>
  <si>
    <t>Namenjen je sintezi kristalnih tankih plasti dihalkogenidov prehodnih kovin. Velikost substratov je omejena na 9 mm x 9 mm, temperatura rasti doseže 800 °C. Na voljo so rasti s halkogenima elementoma S in Se ter prehodnimi kovinami Ta, Mo, Nb, W.</t>
  </si>
  <si>
    <t>The instrument is dedicated to the synthesis of transition metal dichalcogenides. Substrate size is limited to 9 mm x 9 mm, growth temperature reaches 800 °C. Available chalcogens are S and Se, available transition metals are Ta, Mo, Nb, W.</t>
  </si>
  <si>
    <t>60865
62494
60235
60149
60480</t>
  </si>
  <si>
    <t>Janez Dolinšek</t>
  </si>
  <si>
    <t>MAGNETOMETER SQUID</t>
  </si>
  <si>
    <t>SQUID magnetometer</t>
  </si>
  <si>
    <t>P_XVI_008</t>
  </si>
  <si>
    <t>Kontaktna oseba je prof. dr. Janez Dolinšek (jani.dolinsek@ijs.si) na IJS. Meritve izvajajo raziskovalci, usposobljeni za rokovanje z MPMS3 magnetometrom (člani raziskovalne skupine prof. Dolinška). Zunanji uporabniki prinesejo vzorce materiala in lahko sodelujejo pri meritvah.</t>
  </si>
  <si>
    <t xml:space="preserve">Contact person is prof. dr. Janez Dolinšek (jani.dolinsek@ijs.si) at JSI. Measurements are preformed by members of the research group of prof. dr. Janez Dolinšek. External users need to bring samples of materials and can participate in the measerements.   </t>
  </si>
  <si>
    <t xml:space="preserve"> Osnova magnetometra je SQUID detektor, ki omogoča delovanje magnetometra v klasičnem načinu in kot VSM (»vibrating sample magnetometer«). Možno je meriti istosmerno (dc) magnetizacijo, izmenično (ac) magnetizacijo, magnetizacijske M(H) krivulje ter časovni razpad termoremanentne magnetizacije na dolgih časovnih skalah. </t>
  </si>
  <si>
    <t xml:space="preserve">The magnetometer is based on a SQUID detector, which enables operation of the device in a classical dc mode and as a VSM (vibrating sample magnetometer). The measurements include determination of the dc and ac magnetizations, the magnetization vs. the magnetic field M(H) curves and the time-decay of the remanent magnetization on long time scales. </t>
  </si>
  <si>
    <t>/</t>
  </si>
  <si>
    <t>J1-7032</t>
  </si>
  <si>
    <t>Andreja Jelen</t>
  </si>
  <si>
    <t>Dejan Lesjak</t>
  </si>
  <si>
    <t>NADRGRADNJA DISTRIBUIRANEGA RAČUNSKEGA VOZLIŠČA SIGNET ZA HTC</t>
  </si>
  <si>
    <t>P_XVI_169</t>
  </si>
  <si>
    <t>61648 - 61627, 61692 - 61686</t>
  </si>
  <si>
    <t>Dvofotonski 3D STED superločljivi mikroskop</t>
  </si>
  <si>
    <t>Two-photon STED microscope</t>
  </si>
  <si>
    <t>P_XVI_170</t>
  </si>
  <si>
    <t>Kontaktirati prof. J.Štrancarja, janez.strancar@ijs.si, predlagati kratek opis problema z utemeljitvijo, zakaj se potrebuje ločljivost med 30 in 200 nm pri fizioloških pogojih</t>
  </si>
  <si>
    <t>to contact prof. J.Štrancar, janez.strancar@ijs.si, propose short desription of planned work with argumentation why resolution is needed in 30 to 200 nm range under physiological conditions</t>
  </si>
  <si>
    <t>Superločljivo fluorescenčno slikanje pri fizioloških pogojih , 2-kanalno slikanje v x/y/z/t ter slikanje s spektralno ločljivostjo in ločljivostjo po življenjskem času fluorescence, eno ali dvofotonska ekscitacija</t>
  </si>
  <si>
    <t>Superresolution fluorescent imaging under physiological conditions, 2-channel imaging x/y/z/t as well as spectral-lifetime imaging, one or two-photon excitation</t>
  </si>
  <si>
    <t>28 EUR/h</t>
  </si>
  <si>
    <t>36 EUR/h</t>
  </si>
  <si>
    <t>5,
15,
15,
15,
15,
15,
15,
5</t>
  </si>
  <si>
    <t>Andrej Sušnik</t>
  </si>
  <si>
    <t>Eksperimentalna oprema za merilno tehniko PIV (Particle Image Velocimetry, v nadaljevanju: PIV tehnika, sistem PIV)</t>
  </si>
  <si>
    <t>Experimental device for PIV tehnique</t>
  </si>
  <si>
    <t>P_XVI_187</t>
  </si>
  <si>
    <t>Raziskovalna oprema je instalirana na namensko eksperimentalno napravo v laboratoriju odseka R4, kjer je tudi predvidena njena uporaba. Prošnja za celodnevni dostop in uporabo raziskovalne opreme, se pošlje na naslov blaz.mikuz@ijs.si.</t>
  </si>
  <si>
    <t>The equipment is installed in special test facility within the laboratory r4, where its use is foreseen. Request for all-day access to the said equipment shall be sent to blaz.mikuz@ijs.si.</t>
  </si>
  <si>
    <t xml:space="preserve">Raziskovalna oprema je namenjena predvsem meritvam v termohidravliki; torej merjenju  hitrostnega polja na različnih skalah in v različnih sistemih ter spremljanju medfazne površine dvo-faznega toka. </t>
  </si>
  <si>
    <t xml:space="preserve">The main purpose of the equipment is focused on thermohydroulic and fluid flow measurements, i.e., on measurements of velocity field on different scales and in different systems and tracking of liquid-vapor interface.   </t>
  </si>
  <si>
    <t>Boris Majaron</t>
  </si>
  <si>
    <t>Modularni spektrofluorometer s priborom</t>
  </si>
  <si>
    <t>Modular spectrofluorometer</t>
  </si>
  <si>
    <t>P_XVI_023</t>
  </si>
  <si>
    <t>Po dogovoru z odgovorno osebo (boris.majaron@ijs.si)</t>
  </si>
  <si>
    <t>Please contact responsible person (boris.majaron@ijs.si)</t>
  </si>
  <si>
    <t xml:space="preserve">Samostojni instrument modularne sestave, ki omogoča polarizacijsko razločene meritve transmisije in emisijskih spektrov v UV, vidnem in bližnjem IR spektralnem območju, fluorescenčnih časov (od nekaj mikrosekund navzgor) ter kvantnega izkoristka fluorescence. Primeren je za meritve na tekočih vzorcih (z možnostjo termostatiranja), filmih in praških.  </t>
  </si>
  <si>
    <t xml:space="preserve">A stand-alone modular instrument, which allows polarization-resolved measurements of transmission and emission spectra in UV, visible, and near-IR spectral range, fluorescent times (longer than a few microseconds) and fluorescence quantum yields. Measurements can be performed in liquid samples (with a programmable thermostat), films, and powders.  </t>
  </si>
  <si>
    <t>62960
62575
62392
61954
62400</t>
  </si>
  <si>
    <t xml:space="preserve">Dvožarkovni laserski interferometer </t>
  </si>
  <si>
    <t>Double beam laser interferometer</t>
  </si>
  <si>
    <t>P_XVI_061</t>
  </si>
  <si>
    <t>Dostop dovoljen po dogovoru, ni posebnih omejitev. Kontakt: dr. Vid Bobnar, (01) 477-3172, vid.bobnar@ijs.si.</t>
  </si>
  <si>
    <t>Service available upon request, no special limitation. Contact: dr. Vid Bobnar, (01) 477-3172, vid.bobnar@ijs.si.</t>
  </si>
  <si>
    <t xml:space="preserve">Hkratne meritve elektromehanskih in električnih lastnosti tankih dielektričnih plasti in nanostrukturiranih materialov. Laserski žarek, ki zadane vzorec z zgornje in spodnje strani izloči vpliv upogibanja podlage. Sistem omogoča (i) hkratne meritve elektromehanskega raztezka in električne polarizacije pri velikem vzbujevalnem signalu, (ii) meritve piezoelektričnega koeficienta in dielektrične konstante pri majhnem vzbujevalnem signalu, tudi ob pritisnjeni dc napetosti in (iii) meritve utrujanja električnih in elektromehanskih lastnosti. </t>
  </si>
  <si>
    <t>Parallel measurements of electromechanical and electrical properties of thin dielectric films and nanostructured materials. The beam that hits the sample from the top and bottom side eliminates the influence of sample bending. The system enables (i) simultaneous electromechanical large signal strain and electrical polarization measurements, (ii) piezoelectric small signal coefficient and dielectric constant vs. bias voltage measurements, and (iii) measurements of the fatigue of electrical and electromechanical properties.</t>
  </si>
  <si>
    <t>Matjaž Panjan</t>
  </si>
  <si>
    <t>Visokohitrostna kamera za opazovanje pojavov na mikrosekundnem nivoju</t>
  </si>
  <si>
    <t>High-speed camera for observing processes at the microsecond level</t>
  </si>
  <si>
    <t>P_XVII_022</t>
  </si>
  <si>
    <t>Po predhodnem dogovoru na naslov matjaz.panjan@ijs.si.</t>
  </si>
  <si>
    <t>Advance contact to the address matjaz.panjan@ijs.si.</t>
  </si>
  <si>
    <t xml:space="preserve">Visokohitrostna kamera je v splošnem namenjena opazovanju hitrih pojavov v različnih fizikalnih, kemijskih in bioloških procesih. </t>
  </si>
  <si>
    <t>High-speed camera can be used for observing fast changes in physical, chemical and biological processes.</t>
  </si>
  <si>
    <t>dr. Matjaž Panjan</t>
  </si>
  <si>
    <t>PR-08349</t>
  </si>
  <si>
    <t>Nastja Mahne</t>
  </si>
  <si>
    <t>Oprema za globoko učenje in aplikacije strojnega učenja za raziskovanje vesolja, analizo tekstovnih podatkov in semantičnih grafov</t>
  </si>
  <si>
    <t>Facilities for deep learning and applications of machine learning to space explorations, text mining and semantic graphs</t>
  </si>
  <si>
    <t>P_XVII_071</t>
  </si>
  <si>
    <t>Irena Drevenšek Olenik</t>
  </si>
  <si>
    <t>Dopolnilni elementi za nadgradnjo sistema za pripravo in nanašanje Langmuir-Blodgett filmov</t>
  </si>
  <si>
    <t>2018
2019</t>
  </si>
  <si>
    <t>Components for the upgrade of the system for preparing and applying Lanmuir-Blodgett films</t>
  </si>
  <si>
    <t>P_XVII_079</t>
  </si>
  <si>
    <t>Po dogovoru z odgovorno osebo (irena.drevensek@ijs.si)</t>
  </si>
  <si>
    <t>Please contact responsible person (irena.drevensek@ijs.si)</t>
  </si>
  <si>
    <t>Sistem za pripravo in nanašanje Langmuir-Blodgett filmov je modularna naprava namenjena pripravi in proučevanju zelo tankih plasti različnih amfifilnih molekul na površini vode in drugih tekočih podfaz ter prenosu teh plasti iz površine tekočine na trdne substrate, kot so steklo, sljuda, silicij...Dopolnilni elementi obstoječemu sistemu omogočajo večjo variabilnost pri pripravi Langmuirjevih slojev in boljšo karakterizacijo.</t>
  </si>
  <si>
    <t xml:space="preserve"> The Langmuir-Blodgett film preparation and application system is a modular device designed for the preparation and study of very thin layers of various amphiphilic molecules on the surface of water and other liquid sub-phases, and transferring these layers from the surface of the liquid onto solid substrates such as glass, mica, silicon ... Supplementary elements to the existing system allow for greater variability in the preparation of Langmuir layers and better characterization.</t>
  </si>
  <si>
    <t>51536
64175
64340
64414
64413
64412
64411
64416
64415
64527
64526
64758
65029
64898
65027</t>
  </si>
  <si>
    <t>AI ASIC sistem za raziskave v umetni inteligenci</t>
  </si>
  <si>
    <t>AI ASIC - artificial intelligence research system- Artificial Intelligence Application-
Specific Integrated Circuit)</t>
  </si>
  <si>
    <t>P_XVII_115</t>
  </si>
  <si>
    <t>Sistem z namenskim pospeševalnikom za signifikantno pohitritev izvajanja računskih operacij.</t>
  </si>
  <si>
    <t>A system with a dedicated accelerator to significantly speed up the execution of computational operations.</t>
  </si>
  <si>
    <t>65004 01
65008 01
65009 01
65010 01
65011 01
65007 01
65006 01
65005 01
65013 01
65014 01
65015 01
65077 02 01
65012 01</t>
  </si>
  <si>
    <t>Masni spektrometer z možnostjo merjenja energijske porazdelitve ionov</t>
  </si>
  <si>
    <t>Mass spectrometer with the ability to measure the energy distribution of the ions</t>
  </si>
  <si>
    <t>P_XVII_151</t>
  </si>
  <si>
    <t>Masni spektrometer je namenjen študiju masne in energijske porazdelitve ionov v nizkotlačnih plazmah (do tlaka 10 Pa).</t>
  </si>
  <si>
    <t>Mass spectrometer is used for measurements of mass and energy distribution of ions in low-pressure plasmas (up to 10 Pa).</t>
  </si>
  <si>
    <t>Visokozmogljiva računska gruča</t>
  </si>
  <si>
    <t>High Performance Compute Cluster</t>
  </si>
  <si>
    <t>P_XVII_008</t>
  </si>
  <si>
    <t>Oprema je na voljo glede na proste kapacitete in ob predhodnem dogovoru preko naslova r4@ijs.si. Več informacij na voljo na  http://r4.ijs.si/Gruce</t>
  </si>
  <si>
    <t>The equipment is available for usage during free resource times and upon previous arrangement at r4@ijs.si. More information available on http://r4.ijs.si/Gruce</t>
  </si>
  <si>
    <t>Računalniška gruča za izvajanje znanstvenih računskih simulacij. Hitra mrežna komunikacija med računskimi vozlišči omogoča dobro skaliranje večprocesnih izračunov. Oprema vsebuje 22 računskih vozlišč po 2 procesorja, vsak z 20 jedri in 192 GB spomina.</t>
  </si>
  <si>
    <t>Compute cluster for fast scientific calculations. Fast interconnect enables a good calculation scalability of multinode multicore jobs. Equipment consists of 22 compute nodes with 2 socket processors. each with 20 cores and 192 GB of memory.</t>
  </si>
  <si>
    <t>65270
65616</t>
  </si>
  <si>
    <t>PR-07882</t>
  </si>
  <si>
    <t>računalniška gruča po sistemu »na ključ«</t>
  </si>
  <si>
    <t>P_XVII_029</t>
  </si>
  <si>
    <t>Po predhodnem dogovoru na naslov bojan.zefran@ijs.si ali sandi.cimerman@ijs.si</t>
  </si>
  <si>
    <t>Advance contact to address bojan.zefran@ijs.si or sandi.cimerman@ijs.si</t>
  </si>
  <si>
    <t>Računska gruča z Linux operacijskim sistemom vsebuje 15 računskih vozlišč, ki vsako vsebuje dva procesorja Intel Xeon in vsaj 192 GB highperformance ECC registered DDR4 DIMM pomnilnika, eno vozlišče pa vsaj 768 TB highperformance ECC registered DDR4 DIMM pomnilnika. Zmogljivi procesorji in velike količine delovnega pomnilnika omogočajo računsko zahtevne izračune, obsežne simulacije z visoko ločljivostjo in obdelavo velike količine podatkov, kakršne izvajamo za potrebe obstoječih in prihodnjih projektov.</t>
  </si>
  <si>
    <t>Cluster with Linux operational system consists of 15 computer nodes with two Intel Xeon processors and at least 192 GB high performance ECC registered DDR4 DIMM memory and one node with at least 768 TB high performance ECC registered DDR4 DIMM memory. High performance processors and high working memory capacity enable the performance of computational difficult calculations, extensive simulations with high resolution and large data processing, which are made for carrying out the ongoing and future project tasks.</t>
  </si>
  <si>
    <t>PR-08098</t>
  </si>
  <si>
    <t>Aljaž Čufar</t>
  </si>
  <si>
    <t>L2-8163</t>
  </si>
  <si>
    <t>Raziskovalci odseka F-8</t>
  </si>
  <si>
    <t>NC-0001</t>
  </si>
  <si>
    <t>NC-0005</t>
  </si>
  <si>
    <t>Rok Pestotnik</t>
  </si>
  <si>
    <t xml:space="preserve">Hitri 4 kanalni osciloskop s hitrostjo vzorcenja 80Gs/s  </t>
  </si>
  <si>
    <t>4 channel high bandwidth 80 Gs/s osciloscope Teledyne LeCroy LABMASTER 10-36ZIA</t>
  </si>
  <si>
    <t>P_XVII_035</t>
  </si>
  <si>
    <t>Oprema je na voljo glede na proste kapacitete in ob predhodnem dogovoru z odgovorno osebo rok.pestotnik@ijs.si.</t>
  </si>
  <si>
    <t>The equipment is available for usage during free resource times and upon previous arrangement at rok.pestotnik@ijs.si.</t>
  </si>
  <si>
    <t>Osciloskop za meritev hitrih elektronskih signalov.</t>
  </si>
  <si>
    <t>Osilloscope for measurement of fast electronic signals</t>
  </si>
  <si>
    <t>Marjeta Maček Kržmanc</t>
  </si>
  <si>
    <t>Visokotlačni reactor (avtoklav)</t>
  </si>
  <si>
    <t>High pressure reactor vessel</t>
  </si>
  <si>
    <t>P_XVII_158</t>
  </si>
  <si>
    <t>Visokotlačni reaktor (avtoklav) je nameščen na odseku K-9 (Institut Jožef Stefan). Morebitna uporaba po dogovoru z odgovorno osebo (marjeta.macek@ijs.si)</t>
  </si>
  <si>
    <t>High pressure reactor vessel is positioned at K-9 (Jožef Stefan Institute). An eventual usage can be agreed with the responsible person (marjeta.macek@ijs.si)</t>
  </si>
  <si>
    <t xml:space="preserve">Visokotlačni reaktor (avtoklav) je namenjen za sintezo anorganskih  nanodelcev pretežno v vodnem mediju pri povišani temperaturi (s teflonskim (PTFE) vložkom-do 230°C-v jekleni (SS T316 TI) posodi-do 300°C) in tlaku do največ 200 barov. PTFE zaščita pokrova, mešala in PTFE vložek  omogočajo sintezo v zelo alkalnem mediju. </t>
  </si>
  <si>
    <t>High pressure reactor vessel is meant for the synthesis of inorganic (nano)particles in aqueous media  at high temperature (with PTFE insert-up to 230°C, with stainless steel (SS 316 Ti) reactor vessel up to 300°C) and pressure up to 200 bar. PTFE protection of the cover, PTFE stirrer and PTFE insert enable performing reactions under highly alkaline conditions.</t>
  </si>
  <si>
    <t>65574
65724</t>
  </si>
  <si>
    <t>Naprava za merjenje površinske energije na mikroskopskem nivoju</t>
  </si>
  <si>
    <t>Device for measuring surface tension on microscopic scale</t>
  </si>
  <si>
    <t>P_XVII_176</t>
  </si>
  <si>
    <t>Oprema je dostopna po predhodnem dogovoru. Kontakt preko e-pošte na naslovu alenka.vesel@ijs.si</t>
  </si>
  <si>
    <t>Equipment is available on demand. Please contact alenka.vesel@ijs.si</t>
  </si>
  <si>
    <t>Naprava je namenjena predvsem merjenju omočljivosti trdnih snovi</t>
  </si>
  <si>
    <t>The device is particularly useful for measuring wettability of solid materials</t>
  </si>
  <si>
    <t>pof. dr. Miran Mozetič</t>
  </si>
  <si>
    <t>L2-8179</t>
  </si>
  <si>
    <t>Nadgradnja distribuiranega računskega vozlišča SiGNET Tier-2.</t>
  </si>
  <si>
    <t>Upgrade of distributed computing center SiGNET Tier-2</t>
  </si>
  <si>
    <t>P_XVII_154</t>
  </si>
  <si>
    <t>Oprema je vključena v grid vozlišče SIGNET in dostopna preko infrastrukture SLINGI. Uporaba je omogočena z uporabo vmesne programske opreme gLite in ARC.</t>
  </si>
  <si>
    <t>The equipment is integrated into SiGNET grid site and provides the access through  SLING infrastructure. The access is provided by using the gLite and ARC grid middleware.</t>
  </si>
  <si>
    <t>Oprema je namenjena izvajanju računskih nalog in shranjevanju podatkov pri mednarodnih eksperimentih ATLAS, Pierre Auger in Belle II. Po dogovoru je na voljo tudi slovenskim raziskovalnim in akademskim ustanovam.</t>
  </si>
  <si>
    <t>The purpose of the equipment is to provide the computing and storage resources to international experiments ATLAS, Pierre Auger and Belle II. The access is also provided to slovenian research and academic institutions.</t>
  </si>
  <si>
    <t>65553
65552
65554
65551
65550
65549
65548
65547</t>
  </si>
  <si>
    <t>Linija za mikro in nanolitografijo z opremo za čisto sobo in analitično opremo</t>
  </si>
  <si>
    <t>P_XVII_014</t>
  </si>
  <si>
    <t>65037, 65502, 65928, 65939, 66657, 67389, 67736, 69104</t>
  </si>
  <si>
    <t>P_XVII_177</t>
  </si>
  <si>
    <t>Denis Arčon</t>
  </si>
  <si>
    <t>NV magnetometer za NMR spektroskopijo nanometrskih vzorcev in za površinsko določanje  magnetnih polj z nanometrsko ločljivostjo</t>
  </si>
  <si>
    <t>P_XVII_189</t>
  </si>
  <si>
    <t>66003, 66049, 66066, 66067, 66103, 66269, 66547, 66655, 66656, 66963, 66964, 68613, 68622, 68625, 68626, 68743, 68744, 68742</t>
  </si>
  <si>
    <t>Rok Žitko</t>
  </si>
  <si>
    <t>Računalniška oprema za opravljanje numeričnih izračunov na področju teoretične fizike</t>
  </si>
  <si>
    <t>P_XVII_030</t>
  </si>
  <si>
    <t>66166, 66243, 66244, 66245, 66246, 66247, 66248, 67395, 67396, 67397, 67398</t>
  </si>
  <si>
    <t>Gregor Dolanc</t>
  </si>
  <si>
    <t>Oprema za raziskave in aplikacije na področju tehnologije vodenja</t>
  </si>
  <si>
    <t>P_XVIII_161</t>
  </si>
  <si>
    <t>66420, 66457, 66537, 66543, 66546, 66589, 66714, 66728, 66796, 66797, 66838, 66907, 67099, 67767, 67768, 67769</t>
  </si>
  <si>
    <t>Oprema za raziskave in aplikacije na področju umetne inteligence</t>
  </si>
  <si>
    <t>P_XVIII_076</t>
  </si>
  <si>
    <t>67054, 67339, 67606, 67951, 67952, 68378, 68499, 68500, 68627</t>
  </si>
  <si>
    <t>Pospeševalniki za vzporedno računanje na področju teoretične fizike</t>
  </si>
  <si>
    <t>P_XVIII_028</t>
  </si>
  <si>
    <t>Reaktorska komora z elektronsko kolono za in-situ opazovanje procesov in reakcij</t>
  </si>
  <si>
    <t>P_XVIII_134</t>
  </si>
  <si>
    <t>Termografska kamera za raziskovalne namene</t>
  </si>
  <si>
    <t>P_XVII_069</t>
  </si>
  <si>
    <t>I0-0005</t>
  </si>
  <si>
    <t>Visokoločljivostni vrstični elektronski mikroskop s FEG izvorom, EDX sistemom in STEM detektorjem</t>
  </si>
  <si>
    <t>P_XVII_076</t>
  </si>
  <si>
    <t>Kombiniran sistem za nanofabrikacijo</t>
  </si>
  <si>
    <t>P_XVIII_072</t>
  </si>
  <si>
    <t>66717, 66727, 66831, 66875, 66876, 67144, 67786, 68992, 68993</t>
  </si>
  <si>
    <t>SNOM mikroskop</t>
  </si>
  <si>
    <t>P_XVIII_136</t>
  </si>
  <si>
    <t>Prometheus NT.48, Nano diferenčni dinamični fluorimeter (angl. nanoDSF, nano differential scanning fluorimetry)</t>
  </si>
  <si>
    <t>P_XVIII_087</t>
  </si>
  <si>
    <t>Pulzni napajalnik za magnetronsko naprševanje pri visoki pulzni moči</t>
  </si>
  <si>
    <t>P_XVIII_142</t>
  </si>
  <si>
    <t>Okoljski vrstični elektronski mikroskop (ESEM) z veliko komoro, sistemom za analizo morfologije površin in EDX sistemom</t>
  </si>
  <si>
    <t>P_XVIII_157</t>
  </si>
  <si>
    <t>P2-0405</t>
  </si>
  <si>
    <t>Sabina Markelj</t>
  </si>
  <si>
    <t xml:space="preserve">Spektrometer za spektroskopijo Augerjevih  elektronov </t>
  </si>
  <si>
    <t>P_XVIII_057</t>
  </si>
  <si>
    <t>Rok Zaplotnik</t>
  </si>
  <si>
    <t>Generator za vzbujanje induktivno sklopljene plazme velike moči</t>
  </si>
  <si>
    <t>P_XVIII_150</t>
  </si>
  <si>
    <t>P2-0098</t>
  </si>
  <si>
    <t>Gregor Papa</t>
  </si>
  <si>
    <t xml:space="preserve">Visokozmogljiv hibridni adaptivni računski sistem </t>
  </si>
  <si>
    <t>P_XVIII_064</t>
  </si>
  <si>
    <t>67501, 67502, 67503, 67504, 68882, 68944, 68945, 68991, 69027</t>
  </si>
  <si>
    <t>Matjaž Vencelj</t>
  </si>
  <si>
    <t>Segmentirani detektor z velikim prostorskim kotom</t>
  </si>
  <si>
    <t>P_XVII_187</t>
  </si>
  <si>
    <t>Hladilnik QD 3He/4He za ultranizke temperature</t>
  </si>
  <si>
    <t>P_XVII_021</t>
  </si>
  <si>
    <t>Računske gruča</t>
  </si>
  <si>
    <t>P_XVIII_014</t>
  </si>
  <si>
    <t>65270 06</t>
  </si>
  <si>
    <t>Močnostni plazemski sistem za depozicijo nanosov tankih plasti s plazmo molekularnih plinov na vzorce večjih dimenzij</t>
  </si>
  <si>
    <t>P_XVIII_037</t>
  </si>
  <si>
    <t>Matjaž Spreitzer</t>
  </si>
  <si>
    <t>UHV sistema za premikanje grelnika in tarč</t>
  </si>
  <si>
    <t>P_XVIII_170</t>
  </si>
  <si>
    <t>Manjši sistem za pulzno lasersko nanašanje</t>
  </si>
  <si>
    <t>P_XVII_188</t>
  </si>
  <si>
    <t>Hana Uršič Nemevšek</t>
  </si>
  <si>
    <t>Mikroskop na atomsko silo z moduli za piezoelektrične, električne in magnetne meritve</t>
  </si>
  <si>
    <t>P_XVIII_010</t>
  </si>
  <si>
    <t>Igor Mandić</t>
  </si>
  <si>
    <t>Sistem za meritve tranzientov v silicijevih detektorjih z dvofotonsko absorpcijo</t>
  </si>
  <si>
    <t>P_XVIII_107</t>
  </si>
  <si>
    <t>Reactor chamber with electronic column for in-situ observation of processes and reactions</t>
  </si>
  <si>
    <t>Oprema je dostopna po predhodnem dogovoru . Kontakt preko e-pošte na uros.cvelbar@ijs.si</t>
  </si>
  <si>
    <t>Equipment is available by prior arrangement.  Please contact uros.cvelbar@ijs.si</t>
  </si>
  <si>
    <t>raziskovalna oprema z uporabo diferencialnega črpanja omogoča prosto preklapljanje med tremi vakuumskimi režimi, ob potencialni sočani uporabi različnih reaktivnih plinov.  Omogoča insitu in operando opazovanje mikroskopskih vzorcev pri različnih talkih in atmosferah.</t>
  </si>
  <si>
    <t>Research equipment using differential pumping allows free switching between three vacuum modes, with the potential simultaneous use of different reactive gases.</t>
  </si>
  <si>
    <t>1, 5</t>
  </si>
  <si>
    <t>6, 1</t>
  </si>
  <si>
    <t>PR-09455</t>
  </si>
  <si>
    <t xml:space="preserve">prof. dr. Uroš Cvelbar, raziskovalci, ki delajo na projektu </t>
  </si>
  <si>
    <t>Compter equipment for calculations in the field of theoretical physics</t>
  </si>
  <si>
    <t>Accelerators for parallel computing in the field of theoretical physics</t>
  </si>
  <si>
    <t>Uporaba je možna preko vmesne programske opreme ARC po predhodnem dogovru (rok.zitko@ijs.si).</t>
  </si>
  <si>
    <t>Access is possible using ARC middleware upon demand (rok.zitko@ijs.si).</t>
  </si>
  <si>
    <t>Izvajanje računskih nalog na področjih fizike trdne snovi, fizike osnovnih delcev in biofizke.</t>
  </si>
  <si>
    <t>Computing in the fields of solid state physics, particle physics and biophysics.</t>
  </si>
  <si>
    <t>Jernej F. Kamenik</t>
  </si>
  <si>
    <t>Primož Ziherl</t>
  </si>
  <si>
    <t xml:space="preserve">  Spectrometer for Auger electron spectroscopy</t>
  </si>
  <si>
    <t xml:space="preserve">Nacin dostopa je po predhodnem dogovoru. Kontakt sabina.markelj@ijs.si. </t>
  </si>
  <si>
    <t>The method of access is by prior arrangement. Contact sabina.markelj@ijs.si.</t>
  </si>
  <si>
    <t xml:space="preserve">Spektrometer za spektroskopijo Augerjevih elektronov je namenjen za analizo površine
različnih materialov, še posebej pa omogoča: določitev kontaminacije vzorcev z ogljikovodiki, oksidi; analizo količine adsorbiranh molekul na preučevanih vzorcih ter analizno sestavo tankih plasti. </t>
  </si>
  <si>
    <t>The spectrometer for Auger electron spectroscopy is intended for the analysis of the surface of various materials, and in particular allows: determination of contamination of samples with hydrocarbons, oxides; analysis of the amount of adsorbed molecules on the studied samples and analytical composition of thin layers.</t>
  </si>
  <si>
    <t>Matjaž Žitnik, Primož Pelicon</t>
  </si>
  <si>
    <t xml:space="preserve">Generator with a high nominal power for the excitation of inductively coupled plasma </t>
  </si>
  <si>
    <t>Plasma system for the deposition of thin films with plasma of molecular gases on larger samples</t>
  </si>
  <si>
    <t>Oprema je običajno dostopna od ponedeljka do petka med 8:00 in 14:00. Za dogovor o uporabi se je potrebno dogovoriti z vodjo Odseka za tehnologijo površin prof. Miranom Mozetičem.</t>
  </si>
  <si>
    <t>Equipment is usually available Monday through Friday between 8:00 and 14:00. It is necessary to talk about the use beforehand with the head of the Department of Surface Engineering prof. Miran Mozetič.</t>
  </si>
  <si>
    <t xml:space="preserve">Oprema se bo uporabljala za vzbujanje induktivno sklopljene plazme. Nominalna moč generatorja je velika, predvsem zaradi potrebe velike gostote moči plazme v H-načinu. Pri veliki gostoti moči namreč lahko plazmo vzdržujemo pri višjih tlakih (srednji vakuum), kar posledično pomeni večjo gostoto reaktivnih delcev. </t>
  </si>
  <si>
    <t>The equipment will be used for excitation of inductively coupled plasma. The nominal power of the generator is high, mainly due to the need for high plasma power density in H-mode. At high power densities, the plasma can be maintained at higher pressures (medium vacuum), which consequently means a higher density of reactive particles.</t>
  </si>
  <si>
    <t>Oprema je običajno dostopna od ponedeljka do petka med 8:00 in 14:00. Za dogovor o uporabi se je potrebno dogovoriti z vodjo Odseka za tehnologijo površin.</t>
  </si>
  <si>
    <t>Equipment is usually available Monday through Friday between 8:00 and 14:00. It is necessary to talk about the use beforehand with the head of the Department of Surface Engineering.</t>
  </si>
  <si>
    <t>Sistem je primeren za pripravo vzorcev industrijsko pomembnih dimenzij. Posebnost naprave je v tem, da omogoča nanos plasti z uporabo različnih prekurzorjev na vzorce premera do 0.4 m ter regulacijo moči za vzbujanje nizkotlačne plazme do 12 kW.</t>
  </si>
  <si>
    <t>The system is designed for preparation of industrial-size samples. The device enables thin film coatings by using various precursors on samples up to 0.4 m in diameter and power regulation for sustaining low-pressure plasma up to 12 kW.</t>
  </si>
  <si>
    <t>L2-1834</t>
  </si>
  <si>
    <t>L2-2617</t>
  </si>
  <si>
    <t>Gregor Primc</t>
  </si>
  <si>
    <t>J2-1720</t>
  </si>
  <si>
    <t>L2-2616</t>
  </si>
  <si>
    <t>HPC computer cluster</t>
  </si>
  <si>
    <t>P1-0389</t>
  </si>
  <si>
    <t>PR-05883-1 (EUROfusion, Education)</t>
  </si>
  <si>
    <t>Igor Lengar, Ivo Kodeli, Bor Kos, Domen Kotnik, Andrej Žohar</t>
  </si>
  <si>
    <t>Gašper Žerovnik, raziskovalci odseka F-8</t>
  </si>
  <si>
    <t>L2-8163, PR-08098, PR-05877</t>
  </si>
  <si>
    <t>3He/4He dilution refrigerator for ultra-low temperatures</t>
  </si>
  <si>
    <t>Za uporabo opreme kontaktirajte prof. dr. Janeza Dolinška (janez.dolinsek@ijs.si) na Institutu Jožefa Stefana kadarkoli. Meritve izvajajo člani naše raziskovalne skupine, zunanji uporabniki lahko prisostvujejo meritvam.</t>
  </si>
  <si>
    <t>To use the equipment, please contact prof. dr. Janez Dolinšek (janez.dolinsek@ijs.si) at the Jožef Stefan Institute anytime. The measurements are executed by our trained researchers. External users can take part in the measurements.</t>
  </si>
  <si>
    <t>Hladilnik 3He/4He za ultranizke temperature omogoča meritve fizikalnih lastnosti materialov (električna upornost, magnetoupornost, specifična toplota in Hallov koeficient) v območju temperatur do 50 mK nad absolutno ničlo v magnetnih poljih do 9 T.</t>
  </si>
  <si>
    <t>Dilution refrigerator 3He/4He for ultralow temperatures enables measurements of physical properties of materials (electrical resistivity, magnetoresistance, specific heat, Hall coefficient) in the range of temperatures down to 50 mK above absolute zero at magnetic fields up to 9 T.</t>
  </si>
  <si>
    <t>Čas dostopa do opreme vsak delovni dan od 8:00 do 16:00 po predhodnem dogovoru s skrbnikom. Glede pogojev dostopa in razpoložljivosti kontaktirati skrbnika martin.znidarsic@ijs.si</t>
  </si>
  <si>
    <t>The equipment is avaliable upon request every day from 8 am to 4 pm. For access conditions and availabilty contact martin.znidarsic@ijs.si</t>
  </si>
  <si>
    <t>GPU in CPU strežniki za razvoj, testiranje in uporabo metod umetne inteligence</t>
  </si>
  <si>
    <t>GPU and CPU servers for the development, testing and application of AI methods</t>
  </si>
  <si>
    <t>Equipment for research and applied work in the field of artificial intelligence</t>
  </si>
  <si>
    <t>Martin Žnidaršič</t>
  </si>
  <si>
    <t>Power supply for high impulse power magnetron sputtering</t>
  </si>
  <si>
    <t>Napajalnik deluje v sklopu vakuumskega sistema in magnetronskega izvira (katode). Zagotavlja kratke pulze (10-1000 µs) pri visoki vršni moči, kar omogoča popolno ionizacijo razpršenih atomov tarče</t>
  </si>
  <si>
    <t>The power supply is operational in line with a vacuum system and magnetron source (cathode). It provides short pulses (10-1000 µs) at high peak power which allows for a complete ionization of the sputtered target atoms.</t>
  </si>
  <si>
    <t>J2-2509</t>
  </si>
  <si>
    <t>J2-2513</t>
  </si>
  <si>
    <t>Atomic force microscopy (AFM) with piezo-response force microscopy, conductive-atomic force microscopy and magnetic-force microscopy moduli</t>
  </si>
  <si>
    <t>po dogovoru: hana.ursic@ijs.si</t>
  </si>
  <si>
    <t>by agreement: hana.ursic@ijs.si</t>
  </si>
  <si>
    <t>Mikroskop na atomsko silo z različnimi moduli je zelo uporabno orodje za raziskovanje feroelektrične domenske strukture, feroelektričnih, piezoelektričnih in magnetnih lastnosti na lokalni (nanometrski) ravni.</t>
  </si>
  <si>
    <t xml:space="preserve">
An atomic force microscope with various modules is a very useful tool for investigating the ferroelectric domain structure, ferroelectric, piezoelectric, and magnetic properties at the local (nanometer) level.</t>
  </si>
  <si>
    <t>.6</t>
  </si>
  <si>
    <t>.1</t>
  </si>
  <si>
    <t>System for measurements of transients in silicon detectors caused by two photon abosrption.</t>
  </si>
  <si>
    <t>Oprema se nahaja na IJS, v laboratoriju odseka F9, Jamova 39, Ljubljana. Dostop do opreme je možen po dogovoru. Kontakt: igor.mandic@ijs.si</t>
  </si>
  <si>
    <t>The system is installed in the laboratory of F9 department at JSI, Jamova 39, Ljubljana. Equipment is available, for posibility of usage please contact igor.mandic@ijs.si</t>
  </si>
  <si>
    <t>Sistem je namenjen meritvam tranzientov, ki jih v silicijevih detektorjih povzročimo z dvofotonsko absorpcijo s ~ 100 fs pulzi laserske svetlobe z valovno dolžino 1560 nm.</t>
  </si>
  <si>
    <t>The system enables measruements of transients in silicon detectors caused by two photon absorption with ~100 fs pulses of laser light  with wavelength of 1560 nm.</t>
  </si>
  <si>
    <t xml:space="preserve">Komunikacija z opisom zahtev meritve, tipa ionskega žarka na E-mail skrbnika. Za tujce tudi v okviru mednarodnega dostopa na pospeševalnik IJS, H2020 Radiate: https://www.ionbeamcenters.eu/ </t>
  </si>
  <si>
    <t xml:space="preserve">Communication with the description of the measurement specifics to the E-mail of the responsible person. Alternatively, transnational Access via the H2020 Radiate:https://www.ionbeamcenters.eu/  </t>
  </si>
  <si>
    <t>Segmentni detektor rentgenskih žarkov SDD je vgrajen v merilno postajo z ionskim mikrožarkom za mikro-PIXE. Omogoča elementno mapiranje vzorcev s pokrivanjem ekstremno velikega prostorskega kota 1 strd.</t>
  </si>
  <si>
    <t>The segmented X-ray SDD is mounted at the ion microprobe measuring chamber. It enables elemental mapping with micro_PIXE with extremely large solid angle 1 strd.</t>
  </si>
  <si>
    <t>Pelicon</t>
  </si>
  <si>
    <t>Large solid angle segmented detector</t>
  </si>
  <si>
    <t>SNOM Microscope</t>
  </si>
  <si>
    <t>Oprema je dostopna po predhodnem dogovoru. Kontakt preko e-pošte  janez.kovac@ijs.si</t>
  </si>
  <si>
    <t>Equipment is available on demand. Please contact janez.kovac@ijs.si</t>
  </si>
  <si>
    <t>Mikroskop omogoča karakterizacijo optičnih in morfoloških lastnosti površin trdnih materialov na nanometrskem nivoju</t>
  </si>
  <si>
    <t>Microscope allows characterization of optical and morphological properties of surfaces of solid materials on nanoscale</t>
  </si>
  <si>
    <t>Clean room for micro and nanolithography  technologies and analytical equipment</t>
  </si>
  <si>
    <t>Oprema je dostopa po predhodnem dogovoru.Za uporabo zahtevnejše opreme je omogočeno šolanje. Cena storitev je odvisna od zahtevnosti meritev. Kontakt damjan.svetin@ijs.si</t>
  </si>
  <si>
    <t>Equipment is available on demand. Training can be arranged. The price of services depends on complexity of the measurements. Contact damjan.svetin@ijs.si</t>
  </si>
  <si>
    <t>Raziskovalna oprema je namenjena postavitvi čiste izdelavne linije in meritvenega sistema za mikro in nanolitografijo z izboljšanjem končne ločljivosti nanolitografije. Gre za sistem suhih komor, evaporator in sistema za vzdrževanje pogojev čiste sobe.</t>
  </si>
  <si>
    <t>The research equipment for clean production line and measurement system for micro and nanolithography by improving the final resolution of nanolithography. It is a system of dry-box chambers, an evaporator and a system for maintaining the conditions of a clean room.</t>
  </si>
  <si>
    <t>Nanofabrication system</t>
  </si>
  <si>
    <t>Kombiniran sistem za nanofabrikacijo omogoča izdelavo nanometrskih elektronskih vezij z
dvodimenzionalnimi in enodimenzionalnimi nanomateriali. Sestavlja ga optični stereo mikroskop visoke ločljivosti in AFM, ki sta funkcionalno sklopljena in vgrajena v posebno komoro, ki vsebuje elektronski evaporator in drugo opremo za izdelavo funkcionalnih vezij.</t>
  </si>
  <si>
    <t>The combined nanofabrication system enables the fabrication of nanometer electronic circuits with two-dimensional and one-dimensional nanomaterials. It consists of a high-resolution optical stereo microscope and AFM, which are functionally coupled and built into a special chamber containing an electronic evaporator and other equipment for functional circuits manufacturing.</t>
  </si>
  <si>
    <t>High-performance hybrid adaptive computing system</t>
  </si>
  <si>
    <t>Oprema je dostopna preko infrastrukture SLING, po predhodnem dogovoru s skrbnikom.</t>
  </si>
  <si>
    <t xml:space="preserve"> The equipment is available through SLING infrastructure, upon agreement with the administrator.</t>
  </si>
  <si>
    <t>Oprema je namenjena hitri obdelavi kompleksnih podatkov. Hibridna oprema omogoča razvoj in testiranje sodobnih adaptivnih metod, ki temeljijo na računsko zahtevnih umetni in računski inteligenci.</t>
  </si>
  <si>
    <t>The equipment is intended for fast processing of complex data. Hybrid equipment allows the development and testing of modern adaptive methods based on computationally demanding artificial and computational intelligence.</t>
  </si>
  <si>
    <t>Equipment for research and development of the field of process control technology</t>
  </si>
  <si>
    <t>Oprema je dostopna po predhodnem dogovoru (gregor.dolanc@ijs.si)</t>
  </si>
  <si>
    <t>The equipment is available upon prior agreement  (gregor.dolanc@ijs.si)</t>
  </si>
  <si>
    <t>Oprema obsega industrijski  krmilnik Siemens, funkcijski generator ter razne merilne elementi za meritve v elektroniki.</t>
  </si>
  <si>
    <t>Equipment contains industrial controller Siemens, function generator and various elements for measurements in electronics.</t>
  </si>
  <si>
    <t>Blaž Mikuž</t>
  </si>
  <si>
    <t>High-speed infrared camera for research</t>
  </si>
  <si>
    <t>Po dogovoru z odgovorno osebo (blaz.mikuz@ijs.si)</t>
  </si>
  <si>
    <t>Please contact responsible person (blaz.mikuz@ijs.si)</t>
  </si>
  <si>
    <t>Kamera je namenjena termografskim meritvam hitrih procesov, tj. dolgovalovni IR 7.5 - 12.0 µm, 640 x 512 pixels, 1 kHz. Oprema ni prenosljiva in je na voljo le v laboratoriju.</t>
  </si>
  <si>
    <t>Camera is specialized for thermography of fast phenomena, i.e. long wave IR 7.5 - 12.0 µm, 640 x 512 pixels, 1 kHz. The equipment is available in our laboratory and it is not portable.</t>
  </si>
  <si>
    <t>Prometheus NT.48, nano differential scanning fluorometry (nanoDSF)</t>
  </si>
  <si>
    <t>Oprema je dostopna po predhodnem dogovoru preko e-pošte: dusan.turk@ijs.si ali aleksandra.usenik@ijs.si</t>
  </si>
  <si>
    <t>The equipment is available upon e-mail request: dusan.turk@ijs.si or aleksandra.usenik@ijs.si</t>
  </si>
  <si>
    <t xml:space="preserve">Oprema je namenjena meritvam termične in kemične stabilnosti proteinov na osnovi njihove intrinzične fluorescence ter agregacije proteinov na osnovi upada intenzitete svetlobe, ki potuje skozi vzorec. Oprema omogoča paralelne meritve 48 vzorcev v kapilarah po 10 µL. </t>
  </si>
  <si>
    <t xml:space="preserve"> The equipment is used for measuring thermal and chemical stability of proteins based on their intrinsic  fluorescence as well as aggregation of proteins based on attenuation of the light 
going through the sample. Paralel measurements of 48 samples in 10µL capillaries are possible.</t>
  </si>
  <si>
    <t>14,59 EUR (0.5 EUR/standardna kapilara ali 2 EUR/visoko občutljiva kapilara)</t>
  </si>
  <si>
    <t>Neformalno sodelovanje</t>
  </si>
  <si>
    <t>Stipan Jonjič (Univerza v Rijeki)</t>
  </si>
  <si>
    <t>UHV heater- and target stage</t>
  </si>
  <si>
    <t>Small pulsed laser deposition system</t>
  </si>
  <si>
    <t>Po predhodnem dogovoru s skrbnikom (matjaz.spreitzer@ijs.si)</t>
  </si>
  <si>
    <t>By prior arrangement with corresponding persopn (matjaz.spreitzer@ijs.si)</t>
  </si>
  <si>
    <t>UHV sistema za premikanje grelnika in tarč v sistemu za pulzno lasersko nanašanje.</t>
  </si>
  <si>
    <t>UHV heater- and target stage for a pulsed laser depostion system.</t>
  </si>
  <si>
    <t>Manjši sistem za pulzno lasersko nanašanje je namenjen pripravi visoko-kakovostnih tankih plasti in heterostruktur.</t>
  </si>
  <si>
    <t>Small pulsed laser depostion system is used for the preparation of high-quality thin films and heterostructures.</t>
  </si>
  <si>
    <t>N2-0149</t>
  </si>
  <si>
    <t>N2-0187</t>
  </si>
  <si>
    <t>NV magnetometer for NMR spectroscopy of nanoscopic samples</t>
  </si>
  <si>
    <t>Oprema je dostopna po predhodnem dogovoru na e-mail arcon.denis@ijs.si</t>
  </si>
  <si>
    <t>The equipment is available upon request at arcon.denis@ijs.si</t>
  </si>
  <si>
    <t>oprema je namenjena merjenju izredno šibkih magnetnih polj na površini vzorcev</t>
  </si>
  <si>
    <t>The purpose of the equipment is to measure extremely weak magnetic fields at the surface of samples</t>
  </si>
  <si>
    <t>High-resolution FES SEM with EDX and STEM detector</t>
  </si>
  <si>
    <t xml:space="preserve">Vrstični elektronski mikroskop v okviru Centra za elektronsko mikroskopijo in mikroanalizo (CEMM) je dostopen na podlagi on-line rezervacijskega sistem vsem tistim operaterjem IJS, ki so uspešno opravili tečaj, ki ga brezplačno organizira in izvaja kader CEMM. Za tiste odseke IJS, druge raziskovalne in izobraževalne institucije in industrijske partnerje, ki nimajo svojih operaterjev, izvede zahtevane analize kader CEMM. </t>
  </si>
  <si>
    <t>The scanning electron microscope within the Center for Electron Microscopy and Microanalysis (CEMM) is accessible via the on-line reservation system to all JSI operators who have successfully completed a teaching course organized and conducted free of charge by the CEMM personnel . For those departments of the JSI, other research and educational institutions and industrial partners that do not have their own operators, the required analyses are performed by the CEMM personnel.</t>
  </si>
  <si>
    <t xml:space="preserve">Visokoločljivostni vrstični elektronski mikroskop FEG SEM omogoča morfološko karakterizacijo različnih anorganskih in organskih materialov na nanometrskem nivoju, tudi pri zelo nizkih vzbujevalnih napetostih. Poleg tega omogoča mikroskop določevanje kemijske sestave, saj je mikroskop opremljen s sistemom EDX. Novo kvaliteto pa predstavlja detektor  za preiskave vzorcev v presevnem načinu.  </t>
  </si>
  <si>
    <t>The high-resolution FEG SEM scanning electron microscope enables the morphological characterization of various inorganic and organic materials at the nanometer level, even at very low excitation voltages. In addition, the microscope allows the determination of the chemical composition of materials since the microscope is equipped with the EDX system. A new quality is a detector for examining samples in transmission mode.</t>
  </si>
  <si>
    <t>31.72</t>
  </si>
  <si>
    <t>Environmental scanning electron microscope</t>
  </si>
  <si>
    <t>Okoljski vrstični elektronski mikroskop (ESEM) omogoča morfološko in kemijsko karakterizacijo različnih anorganskih in organskih materialov. Mikroskop je opremljen z veliko komoro za vzorce, sistemom EDX in programsko opremo za 3D predstavitev morfologije površine. Omogoča tudi opazovanje vzorcev pri nizkem vakuumu (do 4000 Pa) in je kot tak primeren za opazovanje vlažnih vzorcev.</t>
  </si>
  <si>
    <t xml:space="preserve">The environmental scanning electron microscope (ESEM) enables morphological and chemical characterization of various inorganic and organic materials. The microscope is equipped with large specimen chamber, EDX system and software for 3D surface morphology presentation. It also enables observation of specimens at low vacuum (up to 4000 Pa) and is as such suitable for observation of not completely dried specimens. </t>
  </si>
  <si>
    <t>XJET, Izrael
3D tiskalnik za kovinske materiale in keramiko</t>
  </si>
  <si>
    <t>XJET, Israel 3D Printer for metalic and ceramic materials</t>
  </si>
  <si>
    <t>Paket 17</t>
  </si>
  <si>
    <t>Do opreme dostopajo vsi sodelavci, ki to metodo uporabljajo pri raziskavah kovinskih, intermetalnih in keramičnih materialov. Oprema je polno zasedena.</t>
  </si>
  <si>
    <t>3D Printer is used by all researchers who need this equipment in their research tematics: metalic, intermetallic and ceramic materials. The equipment is fully occupied.</t>
  </si>
  <si>
    <t>3D tiskalnik se uporablja za izvajanje ARRS projektov. V prijavi je projekt za EIT Manufacturing, ki temelji na 3D tiskanju.</t>
  </si>
  <si>
    <t>The 3D Printer is used for execution of research in the frame of ARRS projects. We are applying a new project in EIT Manufacturing, the project is based solely on 3D printing.</t>
  </si>
  <si>
    <t>Kobe</t>
  </si>
  <si>
    <t>Kocjan</t>
  </si>
  <si>
    <t>P2-0405-5</t>
  </si>
  <si>
    <t>Integriran sistem za sintezo in karakterizacijo spojin pod inertnimi pogoji, pri nizkih
temperaturah in pod visokimi tlaki</t>
  </si>
  <si>
    <t>Nadgradnja visokozmogljive računske gruče</t>
  </si>
  <si>
    <t>Nadgradnja računalniške gruče po sistemu »na
ključ«</t>
  </si>
  <si>
    <t>Razširitev računske gruče s hitrimi rezinami z
veliko pomnilnika</t>
  </si>
  <si>
    <t>Hladilnik 3He za SQUID magnetometer 7T</t>
  </si>
  <si>
    <t>Mikro-XRF analitski mikroskop</t>
  </si>
  <si>
    <t>Plazemska naprava za in-situ meritve VUV in UV
sevanja med obdelavo površin trdnih materialov</t>
  </si>
  <si>
    <t>Avtomatska preskuševalna postaja elektronskih
komponent</t>
  </si>
  <si>
    <t>320 kV rentgenski sistem za realizacijo
dozimetričnih standardov</t>
  </si>
  <si>
    <t>Oprema za uporabo metod umetne inteligence v znanosti</t>
  </si>
  <si>
    <t>Vakuumska eksperimentalna postaja za jedrsko
astrofiziko</t>
  </si>
  <si>
    <t>Merilni sistemi za karakterizacijo kompleksnih termo-elektro-mehanskih lastnosti
feroelektričnih materialov</t>
  </si>
  <si>
    <t>Oprema za študij lastnosti in strukture
materialov pod visokimi tlaki</t>
  </si>
  <si>
    <t>Nadgradnja rentgenskih difraktometrov</t>
  </si>
  <si>
    <t>State-of-the-art vrstični presevni elektronski
mikroskop z ultimativno slikovno in energijsko
ločljivostjo</t>
  </si>
  <si>
    <t>Preparativna ultracentrifuga z rotorji in
rezalnikom centrifugirk</t>
  </si>
  <si>
    <t>Oprema za raziskave in aplikacije na področju
tehnologije vodenja</t>
  </si>
  <si>
    <t>Ultra visokotlačni tekočinski kromatograf s PDA
detektorjem</t>
  </si>
  <si>
    <t>Sistem za razvoj integriranih optičnih logičnih
vezij</t>
  </si>
  <si>
    <t>RHEED sistem s pripadajočo opremo</t>
  </si>
  <si>
    <t>Sistem za nelinearno spektroskopijo in
mikroskopijo v širokem energijskem območju z
dodatki</t>
  </si>
  <si>
    <t>Nadgradnja distribuiranega računskega vozlišča SiGNET Tier-2.</t>
  </si>
  <si>
    <t>Obnova centra za analizo podatkov SiGNET</t>
  </si>
  <si>
    <t>Kontrolni sistem pospeševalnika Tandetron</t>
  </si>
  <si>
    <t>Magnetometer z tresočim vzorcem za termomagnetne meritve v različnih atmosferah</t>
  </si>
  <si>
    <t>Ionska optika za nanožarek</t>
  </si>
  <si>
    <t xml:space="preserve">Teleskopski detektor Ge-Si </t>
  </si>
  <si>
    <t xml:space="preserve">Hibridni kvadrupol-Orbitrap masni spektrometer (Q-Orbitrap MS) s pripadajočo opremo </t>
  </si>
  <si>
    <t>In situ merilnik fizikalnih lastnosti na nanoskali</t>
  </si>
  <si>
    <t>Matic
Lozinšek</t>
  </si>
  <si>
    <t>Leon
Cizelj</t>
  </si>
  <si>
    <t>Janez
Dolinšek</t>
  </si>
  <si>
    <t>Marijan
Nečemer</t>
  </si>
  <si>
    <t>Igor
Mekjavić</t>
  </si>
  <si>
    <t>Miran
Mozetič</t>
  </si>
  <si>
    <t>Vladimir
Cindro</t>
  </si>
  <si>
    <t>Benjamin
Zorko</t>
  </si>
  <si>
    <t>Sašo Džeroski</t>
  </si>
  <si>
    <t>Matjaž
Vencelj</t>
  </si>
  <si>
    <t>Tadej Rojac</t>
  </si>
  <si>
    <t>Mirela
Dragomir</t>
  </si>
  <si>
    <t>Srečo
Davor
Škapin</t>
  </si>
  <si>
    <t>Miran
Čeh</t>
  </si>
  <si>
    <t>Gregor
Dolanc</t>
  </si>
  <si>
    <t>Sašo
Šturm</t>
  </si>
  <si>
    <t>Igor
Muševič</t>
  </si>
  <si>
    <t>Matjaž
Spreitzer</t>
  </si>
  <si>
    <t>Dragan D.
Mihailović</t>
  </si>
  <si>
    <t>Andrej
Filipčič</t>
  </si>
  <si>
    <t>Marko
Mikuž</t>
  </si>
  <si>
    <t>Boštjan Jenčič</t>
  </si>
  <si>
    <t>Jelena Vesić</t>
  </si>
  <si>
    <t>P_XIX_001</t>
  </si>
  <si>
    <t>P_XIX_002</t>
  </si>
  <si>
    <t>P_XIX_003</t>
  </si>
  <si>
    <t>P_XIX_023</t>
  </si>
  <si>
    <t>P_XIX_024</t>
  </si>
  <si>
    <t>P_XIX_036</t>
  </si>
  <si>
    <t>P_XIX_041</t>
  </si>
  <si>
    <t>P_XIX_042</t>
  </si>
  <si>
    <t>P_XIX_046</t>
  </si>
  <si>
    <t>P_XIX_060</t>
  </si>
  <si>
    <t>P_XIX_068</t>
  </si>
  <si>
    <t>P_XIX_077</t>
  </si>
  <si>
    <t>P_XIX_080</t>
  </si>
  <si>
    <t>P_XIX_083</t>
  </si>
  <si>
    <t>P_XIX_088</t>
  </si>
  <si>
    <t>P_XIX_108</t>
  </si>
  <si>
    <t>P_XIX_109</t>
  </si>
  <si>
    <t>P_XIX_112</t>
  </si>
  <si>
    <t>P_XIX_120</t>
  </si>
  <si>
    <t>P_XIX_122</t>
  </si>
  <si>
    <t>P_XIX_124</t>
  </si>
  <si>
    <t>P_XIX_126</t>
  </si>
  <si>
    <t>P_XIX_145</t>
  </si>
  <si>
    <t>P_XIX_157</t>
  </si>
  <si>
    <t>P_XVIII_018</t>
  </si>
  <si>
    <t>P_XVIII_027</t>
  </si>
  <si>
    <t>P_XVIII_074</t>
  </si>
  <si>
    <t>P_XVIII_085</t>
  </si>
  <si>
    <t>P_XVIII_106</t>
  </si>
  <si>
    <t>P_XVIII_167</t>
  </si>
  <si>
    <t>Institut "Jožef Stefan"</t>
  </si>
  <si>
    <t>71881, 71882</t>
  </si>
  <si>
    <t>P6-0282</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</si>
  <si>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</si>
  <si>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</si>
  <si>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</si>
  <si>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</si>
  <si>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</si>
  <si>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</si>
  <si>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</si>
  <si>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</si>
  <si>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</si>
  <si>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</si>
  <si>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</si>
  <si>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</si>
  <si>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</si>
  <si>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</si>
  <si>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</si>
  <si>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</si>
  <si>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</si>
  <si>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</si>
  <si>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</si>
  <si>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</si>
  <si>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</si>
  <si>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</si>
  <si>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</si>
  <si>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</si>
  <si>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</si>
  <si>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</si>
  <si>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</si>
  <si>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</si>
  <si>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</si>
  <si>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</si>
  <si>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</si>
  <si>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</si>
  <si>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</si>
  <si>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</si>
  <si>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</si>
  <si>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</si>
  <si>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</si>
  <si>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</si>
  <si>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</si>
  <si>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</si>
  <si>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</si>
  <si>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</si>
  <si>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</si>
  <si>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</si>
  <si>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</si>
  <si>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</si>
  <si>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</si>
  <si>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</si>
  <si>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</si>
  <si>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482</t>
  </si>
  <si>
    <t>69662, 69766, 69767, 69795, 69765, 70303, 70302, 70452, 70576, 70631, 70630, 70629, 70628,70627, 71154, 71146, 70622, 70621, 70620, 70619, 70618, 71187,
54036, 71453, 71458, 71586</t>
  </si>
  <si>
    <t>69539, 69540, 69541, 69542, 69543, 69544, 69545, 69546</t>
  </si>
  <si>
    <t>69217
70673
70674
71180
71313 
70677
70676
69720
69976
69193
69816
69817
69818
70271
70272
71941
71940
71939
71938</t>
  </si>
  <si>
    <t>69769, 71260</t>
  </si>
  <si>
    <t>38402
71185
71184
70787
70786
70785
70784</t>
  </si>
  <si>
    <t>69812
69821
70056
70021
70022
70023
70024
70585
71135
71133
71430
71263
71264</t>
  </si>
  <si>
    <t>4, 20, 25, 26, 59, 63</t>
  </si>
  <si>
    <t>70210, 70725</t>
  </si>
  <si>
    <t>69572
70689
71045
71047
71046
70783
70782
70781
71044
70841
71016
71051
71083
71082
71081
71077
71076
71075
70767
70766
70765
70764
70763
71096
71095
71156
71172
70842
71103
70760
70759
70758
70757
71199
71197
71094
71121
71120
71119
71118
71117
70513
71140
71280
71099
71098
69651
70037
71162
41290
71349
71348
71374
71419</t>
  </si>
  <si>
    <t>71350
71372
71370
71369
71368
71367
71366
71365
71364
71363
71362
71361
71360
71359
71358
71371</t>
  </si>
  <si>
    <t>65499, 70724</t>
  </si>
  <si>
    <t>320 kV X - ray system for realization of dosimetric standards</t>
  </si>
  <si>
    <t>Oprema je nameščena v Laboratoriju za dozimetrične standarde na IJS. Ker gre za prostore, ki so pod stalnim video sevalnim nadzorom, se je potrebno predhodno dogovoriti z vodjem laboratorija, Boštjanom Črničem, mag. med. fiz. Delo v laboratoriju lahko poteka le pod nadzorom vodje laboratorija.</t>
  </si>
  <si>
    <t>The equipment is installed in the Laboratory for Dosimetric Standards at the JSI. The facilities are under permanent video and radiation surveillance. Prior the use of the equipment, the arrangements must be made with the head of the laboratory, Boštjan Črnič, mag. med. phys. The work in the laboratory can only take place under the supervision of the head of the laboratory.</t>
  </si>
  <si>
    <t>Predmet javnega naročila je bila dobava, montaža in zagon  320 kV rentgenskega sistema za realizacijo dozimetričnih standardov, ki ga bomo uporabljali za razširitev obsega kalibracij nacionalnega meroslovnega sistema in raziskovalne študije na različnih raziskovalnih področjih fizike, tehnike in drugih ved. 320 kV rentgenski sistem z rentgensko cevjo MXR-320/26 bo omogočal emisijo fotonov z energijami od 15 do 320 KeV.</t>
  </si>
  <si>
    <t xml:space="preserve">The subject of public tender is supply, installation and start up of of the  320 kV X-ray system for the realization of dosimetric standards, which will be used to broaden the scope of calibrations in the framework of the national metrology system and research studies in various research fields of physics, engineering and other sciences. The 320 kV X-ray system with X-ray tube MXR 320/26 will enable the emission of photons with energies from 15 to 320 KeV.        </t>
  </si>
  <si>
    <t>Boštjan Črnič</t>
  </si>
  <si>
    <t>PR-00608</t>
  </si>
  <si>
    <t>Klara Poiškruh</t>
  </si>
  <si>
    <t>PR-11529</t>
  </si>
  <si>
    <t>3He refrigerator for SQUID magnetometer 7T</t>
  </si>
  <si>
    <t>Hladilnik 3He za SQUID magnetometer omogoča meritve magnetnih lastnosti materialov v območju temperatur do 400 mK nad absolutno ničlo v magnetnih poljih do 7 T.</t>
  </si>
  <si>
    <t>3He refrigerator for SQUID magnetometer enables measurements of magnetic properties of materials in the range of temperatures down to 400 mK above absolute zero at magnetic fields up to 7 T.</t>
  </si>
  <si>
    <t xml:space="preserve">Plasma device for in-situ measurements of VUV and UV radiation during treatment of solid materials </t>
  </si>
  <si>
    <t>Oprema je običajno dostopna od ponedeljka do petka med 8:00 in 14:00. Za dogovor o uporabi se je potrebno dogovoriti z vodjo Odseka za tehnologijo površin in skrbnikom. Opravljanje analiz glede n.a ceno po dogovoru</t>
  </si>
  <si>
    <t>Equipment is usually available Monday through Friday between 8:00 and 14:00. It is necessary to talk about the use beforehand with the head of the Department of Surface Engineering and equipment's caretaker. Upon agreement, performing price-based analyzes.</t>
  </si>
  <si>
    <t>Sistem je primeren za obdelavo trdnih vzorcev, ki so nameščeni v plazemsko komoro ali pa padajo skoznjo. Sistem omogoča obdelavo s plazmo nizke (nekaj 100 W) in visoke (nekaj 10 kW) moči. Omogoča tudi sprotno spremljenje optičnih spektrov v UV in VUV področju.</t>
  </si>
  <si>
    <t>The system is suitable for processing solid samples that are placed in the plasma chamber or fall through it. The system allows plasma processing of low (some 100 W) and high (some 10 kW) power. It also enables real-time monitoring of optical spectra in the UV and VUV range.</t>
  </si>
  <si>
    <t>Rok Zaplotnik, Gregor Primc</t>
  </si>
  <si>
    <t>Expansion of the computer cluster with fast high-memory nodes</t>
  </si>
  <si>
    <t>Computing in the fields of solid state physics, particle physics,  biophysics and quantum physics.</t>
  </si>
  <si>
    <t>P1-0416</t>
  </si>
  <si>
    <t>Equipment for use of AI methods in science</t>
  </si>
  <si>
    <t>Čas dostopa do opreme vsak delovni dan od 8:00 do 16:00 po predhodnem dogovoru s skrbnikom. Glede pogojev dostopa in razpoložljivosti kontaktirati Martina Žnidaršiča (martin.znidarsic@ijs.si)</t>
  </si>
  <si>
    <t>The equipment is avaliable upon request every day from 8 am to 4 pm. For access conditions and availabilty contact Martin Žnidaršič (martin.znidarsic@ijs.si)</t>
  </si>
  <si>
    <t xml:space="preserve">Automatic probe station for testing of electronic components </t>
  </si>
  <si>
    <t>Oprema je dostopna po predhodnem dogovoru. Kontakt preko e-pošte  na naslovu  vladimir.cindro@ijs.si</t>
  </si>
  <si>
    <t xml:space="preserve">Eqiuipment is available on demand. Please contact vladimir. cindro@ijs.si </t>
  </si>
  <si>
    <t xml:space="preserve">Oprema je namenjena  testiranju  mikrovezij in merjenju lastnosti strukturiranih polprevodnikov. Kontaktiranje je pogojeno s probno kartico, ki je posebej izdelana  za merjeno vezje.  </t>
  </si>
  <si>
    <t>The equipment is intended for testing microcircuits and measuring the properties of structured semiconductors. Contacting is conditioned by a test card, which is specially designed for the measured circuit.</t>
  </si>
  <si>
    <t>Preparative ultracentrifuge with rotors and tube slicer</t>
  </si>
  <si>
    <t>Oprema je nameščena v laboratoriju B417D Odseka za molekularne in biomedicinske znanosti (IJS). Uporaba opreme po predhodnem dogovoru (jernej.sribar@ijs.si).</t>
  </si>
  <si>
    <t>The equipment is installed in laboratory B417D of the Department of Molecular and Biomedical Sciences (JSI). The equipment is available by prior arrangement (jernej.sribar@ijs.si).</t>
  </si>
  <si>
    <t>Oprema omogoča centrifugiranje vzorcev pri visokih obratih in omogoča pripravo subcelularnih frakcij, ločbo lipoproteinov, virusov, virusnih delcev, nanodelcev ter izolacijo RNA in plazmidne DNA.</t>
  </si>
  <si>
    <t>The equipment enables high-speed  centrifugation of samples and allows the preparation of subcellular fractions, the separation of lipoproteins, viruses, viral particles, nanoparticles and the isolation of RNA and plasmid DNA.</t>
  </si>
  <si>
    <t>Emanuela Senjor</t>
  </si>
  <si>
    <t>Računalniška gruča za izvajanje znanstvenih računskih simulacij. Hitra mrežna komunikacija med računskimi vozlišči omogoča dobro skaliranje večprocesnih izračunov. Oprema vsebuje 24 računskih vozlišč po 2 procesorja, vsak z 28 jedri in 196GB spomina.</t>
  </si>
  <si>
    <t>Compute cluster for fast scientific calculations. Fast interconnect enables a good calculation scalability of multinode multicore jobs. Equipment consists of 23 compute nodes with 2 socket processors. each with 28 cores and 196GB of memory.</t>
  </si>
  <si>
    <t>P2-0405-1</t>
  </si>
  <si>
    <t>Boštjan Končar</t>
  </si>
  <si>
    <t>L2-1827</t>
  </si>
  <si>
    <t>L2-1828</t>
  </si>
  <si>
    <t>NC-0026</t>
  </si>
  <si>
    <t>PR-10884</t>
  </si>
  <si>
    <t>Upgrading of X-Ray powder diffractometer with new operating system and data databases.</t>
  </si>
  <si>
    <t>By prior arrangement with corresponding person (matjaz.spreitzer@ijs.si)</t>
  </si>
  <si>
    <t>Nova oprema omogoča zanesljivejše in kvalitetnejše analize kristaliničnih materialov, tako v obliki prahov, kot tudi ploščic, tankih plasti.</t>
  </si>
  <si>
    <t>X-Ray diffraction analysis</t>
  </si>
  <si>
    <t>Srečo Škapin</t>
  </si>
  <si>
    <t>J1-3026</t>
  </si>
  <si>
    <t>J1-3025</t>
  </si>
  <si>
    <t>Mikro XRF for elemental  imaging</t>
  </si>
  <si>
    <t>po dogovoru marijan.necemer@ijs.si</t>
  </si>
  <si>
    <t>by agreement marijan.necemer@ijs.si</t>
  </si>
  <si>
    <t>elementni imaging z micro XRF</t>
  </si>
  <si>
    <t>elemental imaging by XRF microscop</t>
  </si>
  <si>
    <t>Measurement systems for characterization  of complex thermo-electro-mechanical properties of ferroelectric materials</t>
  </si>
  <si>
    <t xml:space="preserve">Oprema je dostopna  po predhodnem dogovoru preko email naslova tadej.rojac@ijs.si. Uporaba večjega dela opreme zahteva predhodno učenje in demonstracijo, ki se jo izvede po predhodnem dogovoru na isti email naslov..    </t>
  </si>
  <si>
    <t xml:space="preserve">The equipment  can be booked by contacting the reponsible person (tadej.rojac@ijs.si). The usage  of a great part of the  equipment requires training and demonstration , which can be arranged through the same contact.  </t>
  </si>
  <si>
    <t xml:space="preserve">Oprema je namenjena celoviti karakterizaciji elektro-termo-mehanskih lastnosti feroelektirčnih in sorodnih materialov, kar vključuje dielektričnost, piezoelektričnost, piroelektričnost, električno prevodnost in termoelektrični odziv. Meritve je možno opraviti na raznih vzorcih raznih oblik, kot so volumenska kermika, debele in tanke plasti.    </t>
  </si>
  <si>
    <t>The equipment is intended for a complete set of electro-thermo-mechanical measurements of ferroelectric and related materials, including dielectric permittivity,  pyezoelectricity, piroelectricity, electrical conductivity and thermoelectric effect. The measurements can be performed on samples of different shapes, such as ceramics, thick and thin films.</t>
  </si>
  <si>
    <t>System for nonlinear spectroscopy and microscopy in a wide energy range with accessories</t>
  </si>
  <si>
    <t>Sistem za nelinearno spektroskopijo in mikroskopijo v širokem energijskem območju z dodatki omogoča proučevanje različnih materialov v okviru dveh tehnologij: (1) Nelinearne resonančne ekstremne ultravijolične spektroskopije in (2) Nelinearne optične mikroskopije.</t>
  </si>
  <si>
    <t>The system for nonlinear spectroscopy and microscopy in a wide energy range with accessories allows the study of various materials in two technologies: (1) Nonlinear resonant extreme ultraviolet spectroscopy and (2) Nonlinear optical microscopy.</t>
  </si>
  <si>
    <t>Equipment for the investigation of structure and properties of materials under high pressure</t>
  </si>
  <si>
    <t>Oprema se nahaja v »Laboratoriju za kemijo pod ekstremnimi pogoji« (http://eccl.ijs.si) ECCL. Uporaba opreme je omogočena samo za strokovno usposobljene uporabnike. Dostop se uredi preko dogovora s kontaktno osebo, dr. Mirelo Dragomir. Cena meritev je odvisna od zahtevnosti eksperimentov in interpretacije podatkov. Informacijo o ceni dobite od skrbnika ob dogovoru za izvedbo eksperimentov. Čas dostopa je odvisen od zasedenosti opreme.</t>
  </si>
  <si>
    <t>The equipment is located at the "Extreme Conditions Chemistry Laboratory" under (http://eccl.ijs.si) ECCL. Researchers with proper training on the high-pressure equipment can get access through the contact person, dr. Mirela Dragomir. The price depends on the type of measurement and the complexity of data collection and interpretation. The information about the price is obtained from the contact person before the agreement for measurements. The availability of the equipment depends on the ongoing research activities in the eccl.</t>
  </si>
  <si>
    <t>Oprema nam omogoča preiskave povezav struktura–lastnosti pod zelo visokim tlakom, in sicer preiskave sprememb strukture, magnetnih in elektronskih lastnosti snovi pod hidrostatskim tlakom v območju GPa. Oprema vključuje specializirane, zelo natančne visokotlačne celice z diamantnimi nakovali.</t>
  </si>
  <si>
    <t>The equipment enables the investigate the structure-properties relationship under high pressures (Gpa range), namely investigations of changes in the structure, magnetic and electronic properties. The equipment includes specialized, high-precision diamond anvil cells.</t>
  </si>
  <si>
    <t>Mirela Dragomir</t>
  </si>
  <si>
    <t>J2-2496</t>
  </si>
  <si>
    <t>Integrated system for synthesis and characterisation of compounds under inert conditions, at low temperatures, and at high pressure</t>
  </si>
  <si>
    <t>Uporaba je možna po predhodnem dogovoru (matic.lozinsek@ijs.si)</t>
  </si>
  <si>
    <t>Access is possible upon demand (matic.lozinsek@ijs.si)</t>
  </si>
  <si>
    <t>Sistem suhih celic omogoča delo v inertni atmosferi N2 (O2, H2O &lt; 1 ppm), ATR-FTIR karakterizacijo, pregled vzorcev s stereomikroskopom, in sušenje topil</t>
  </si>
  <si>
    <t>Glovebox system enables the work in inert N2 atomsphere (O2, H2O &lt; 1 ppm), ATR-FTIR characterization, stereomicroscopy, and solvent drying</t>
  </si>
  <si>
    <t>N1-0225</t>
  </si>
  <si>
    <t>ERC StG HiPeR-F</t>
  </si>
  <si>
    <t>Glede na proste kapacitete in ob predhodnem dogovoru je oprema na voljo preko bojan.zefran@ijs.si. Več informacij je na: https://f8.ijs.si/gruce-f8/.</t>
  </si>
  <si>
    <t xml:space="preserve"> Depending on the availability of the resources the arrangements can be made through bojan.zefran@ijs.si. More information on: https://f8.ijs.si/gruce-f8/.</t>
  </si>
  <si>
    <t>Računalniška gruča z večjim številom jeder, namenjena izračunom, ki kjer lahko uporabimo paralelno računanje za pospešitev računanja. Nadgradnja gruče vsebuje 20 računskih vozlišč, ki vsebujejo po 2 28 jedrna procesorja  in vsaj 192 GB spomina.</t>
  </si>
  <si>
    <t xml:space="preserve">Compute cluster with large number of CPU cores for simulations that can take advantage of parallel computing. Cluster upgrade consists of 20 nodes with 2 28-core processors and at least 192 GB of memory.  </t>
  </si>
  <si>
    <t>PR-11716-1 (EUROfusion)</t>
  </si>
  <si>
    <t>P2-0405-23 (EUROfusion education)</t>
  </si>
  <si>
    <t>Domen Kotnik, Andrej Žohar</t>
  </si>
  <si>
    <t>Equipment for research and application of the field of control technologies</t>
  </si>
  <si>
    <t>Oprema je dostopna po dogovoru, kontakt Gregor Dolanc (gregor.dolanc@ijs.si)</t>
  </si>
  <si>
    <t>Equipment is available upon agreement, please contact Gregor Dolanc (gregor.dolanc@ijs.si)</t>
  </si>
  <si>
    <t>Računalniška oprema za obdelavo podatkov, modeliranje in razvoj sistemov za vodenje. 
Merilna oprema proizvajalca Moor Electronics za izvedbo meritev na pacientih (laserski merilnik pretoka krvi,
merilnik nivoja kisika in temperature v tkivih,
merilnik nivoja globoke koncentracije kisika v tkivih)</t>
  </si>
  <si>
    <t>Computer equipment for data processing, modeling and development of control systems.
Measuring equipment from Moor Electronics to perform measurements on patients (laser blood flow meter,
oxygen level and temperature meter,
deep tissue oxygen level meter)</t>
  </si>
  <si>
    <t>Upgrade of SiGNET-T2 distributed cluster</t>
  </si>
  <si>
    <t>Upgrade of analysis facility at SiGNET</t>
  </si>
  <si>
    <t>Omogočen oddaljen dostop za vse uporabnike SLING infrastrukture preko strežnika ARC-CE</t>
  </si>
  <si>
    <t>Remote access for SLING users through ARC Computing Element</t>
  </si>
  <si>
    <t>Računska gruča za intenzivno obdelavo podatkov in računske simulacije, predvsem pri eksperimentih ATLAS in Belle-II</t>
  </si>
  <si>
    <t>Compute cluster for intensive data processing primarily for ATLAS and Belle-II experiments</t>
  </si>
  <si>
    <t>Uporaba diskovnega prostora preko sistema dCache in Ceph</t>
  </si>
  <si>
    <t>Storage access through dCache and Ceph</t>
  </si>
  <si>
    <t>Diskovni prostor se uporablja za začasno shrambo vmesnih podatkov ter za obdelavo podatkov pri fizikalnih analizah</t>
  </si>
  <si>
    <t>Disk space used for temporary dataset storage and for permanent storage of analysis datasets</t>
  </si>
  <si>
    <t>Telescope detector Ge-Si</t>
  </si>
  <si>
    <t>Prijava na žarkovni čas na pospeševalniku Tandetron na IJS po predhodnem posvetovanju s skrbnikom opreme.</t>
  </si>
  <si>
    <t>Application for beam time at the Tandetron accelerator at JSI with a previous consultation with equipment guardian</t>
  </si>
  <si>
    <t>Meritve elektronov</t>
  </si>
  <si>
    <t>Electron measurements</t>
  </si>
  <si>
    <t>Experimental vacuum station for nuclear astrophysics</t>
  </si>
  <si>
    <t>Oprema je dostopna po predhodnem dogovoru na naši lokaciji. Kontakt preko e-pošte  na naslovu  matjaz.vencelj@ijs.si</t>
  </si>
  <si>
    <t xml:space="preserve">Equipment available on demand, at our location only. Please contact matjaz.vencelj@ijs.si </t>
  </si>
  <si>
    <t>Oprema je namenjena za rekonfigurabilne merilne postavitve v nizkoenergijski jedrski astrofiziki.</t>
  </si>
  <si>
    <t>The equipment serves as a reconfigurable experimental station for low-energy nuclear astrophysics experiments.</t>
  </si>
  <si>
    <t>Hybride qudruple-Orbitrap mass spectrometer (Q-Orbitrap MS).</t>
  </si>
  <si>
    <t>Instrumet bo na voljo po instalaciji opreme v juniju 2022. Kontakt: Milena.horvat@ijs.si .</t>
  </si>
  <si>
    <t xml:space="preserve">Instrument will be available after final instalation in June 2022. Please contact: milena.horvat@ijs.si . </t>
  </si>
  <si>
    <t xml:space="preserve">Orbitrap masni spektrometer sklopljen s tekočinskim kromatografom (hibridni LC-MS) in opremljen s programsko opremo za interpretacijo MS-MS spektrov in karakterizacijo malih organskih molekul se bo uporabljal za kvalitativno in kvantitativno netarčno ter tarčno analizo organskih spojin v sledovih v vzorcih iz okolja, vode, hrane, zdravilnih učinkovin, bioloških in geoloških snovi ter podobnih materialov. </t>
  </si>
  <si>
    <t>Q-Orbitrap mass spectrometer is equipped with liquid chromatograph (LC-MS), atmospheric ionization ion source (ESI) and different software programs for interpretation MS-MS spectra. IT is used for characterization and structure determination of small organic molecules, qualitative and quantitative target and nontarget analysis of traces of organic compounds in samples from environment, water, food, pharmaceuticals, biological, geological and similar materials.</t>
  </si>
  <si>
    <t>in-situ system for measuring physical properties on nanoscale</t>
  </si>
  <si>
    <t xml:space="preserve">Uporaba naprave je vezana na  SEM mikroskop. Uporaba je možna po predhodnem pogovoru (aljaz.drnovsek@ijs.si) </t>
  </si>
  <si>
    <t>The use of the device is related to the use of the SEM microscope. Use is possible after a preliminary conversation (aljaz.drnovsek@ijs.si)</t>
  </si>
  <si>
    <t>meritve nanomehanskih lastnosti materialov majhnih volumnov pri sobni in povišani temperaturi</t>
  </si>
  <si>
    <t>measurements of nanomechanical properties of small volume materials at room and elevated temperatures</t>
  </si>
  <si>
    <t>PR-11236</t>
  </si>
  <si>
    <t>Žan Gostenčnik</t>
  </si>
  <si>
    <t xml:space="preserve">Oprema je dostopna  akademskim institucijam in gospodarskim družbam (primoz.pelicon@ijs.si), kot tudi raziskovalcem in industriji iz evropskega raziskovalnega prostora (EU H2020 RADIATE, https://www.ionbeamcenters.eu/). </t>
  </si>
  <si>
    <t>The equipment is available for national users at the contact "primoz.pelicon@ijs.si", as well as to the international users via EU Transbnational Access  (EU H2020 RADIATE, https://www.ionbeamcenters.eu/).</t>
  </si>
  <si>
    <t>Kontrolni sistem pospeševalnika nadzira delovanje celotnega sklopa strojne opreme od ionskih virov, pospeševanja in oblikovanja visokoenergijskih žarkov, kot tudi injeciranja v izbrano žarkovno linijo na pospeševalniku Instituta Jožef Stefan.</t>
  </si>
  <si>
    <t>The control system of the tandetron accelerator is providing the regulation and monitoring feedback of all the components of the ion accelerator, starting from the ion sources, beam shaping and acceleration, as well as beam injection into one of the beamlines at the tandem ion accelerator of Jožef Stefan Institute.</t>
  </si>
  <si>
    <t xml:space="preserve">Oprema je dostopna  akademskim institucijam in gospodarskim družbam (bostjan.jencic@ijs.si), kot tudi raziskovalcem in industriji iz evropskega raziskovalnega prostora (EU H2020 RADIATE, https://www.ionbeamcenters.eu/). </t>
  </si>
  <si>
    <t>The equipment is available for national users at the contact bostjan.jencic@ijs.si, as well as to the international users via EU Transbnational Access  (EU H2020 RADIATE, https://www.ionbeamcenters.eu/).</t>
  </si>
  <si>
    <t>Ionska optika je namenjena fokusiranju visokoenergijskih ionskih žarkov na premere žarkov manjše od enega mikrometra. S temi žarki izvajamo elemnetno in molekularno kartiranje vzorcev, kot tudi površinsko strukturirano implantacijo ionov.</t>
  </si>
  <si>
    <t>The ion optics forms high energy focused ion beam with sub-micrometre diameter, used for elemental and molecular mapping, as well as for patterned ion implantation.</t>
  </si>
  <si>
    <t>Primož Vavpetič</t>
  </si>
  <si>
    <t>Paula Pongrac</t>
  </si>
  <si>
    <t>Masni analizator</t>
  </si>
  <si>
    <t>250.737,28</t>
  </si>
  <si>
    <t>P_XX_013</t>
  </si>
  <si>
    <t xml:space="preserve">72813, 73201, 73203, 73204 </t>
  </si>
  <si>
    <t>Sistem za infrardečo tomografijo</t>
  </si>
  <si>
    <t>72422, 72421, 72866, 72866, 73114</t>
  </si>
  <si>
    <t>P_XX_108</t>
  </si>
  <si>
    <t>Oprema za tunelsko in tipalno mikroskopijo</t>
  </si>
  <si>
    <t>71340, 73195</t>
  </si>
  <si>
    <t>P_XX_114</t>
  </si>
  <si>
    <t>Anaerobna komora</t>
  </si>
  <si>
    <t>P_XX_130</t>
  </si>
  <si>
    <t>Andraž Rešetič</t>
  </si>
  <si>
    <t>NMR/NQR konzola za superprevodni magnet 9 T</t>
  </si>
  <si>
    <t>P_XX_113</t>
  </si>
  <si>
    <t>P_XX_049</t>
  </si>
  <si>
    <t>72368, 72345, 72370, 72650, 72370, 72994, 73303, 73304, 73247, 73324, 73346, 73345, 73344, 73343, 73290, 72286, 72358, 72491, 72757, 73408, 73409</t>
  </si>
  <si>
    <t>Oprema za izvajanje postopkov avtomatizacije strojnega učenja</t>
  </si>
  <si>
    <t>Miha Mihovilovič</t>
  </si>
  <si>
    <t>SISTEM ZA VISOKOLOČLJIVO SPEKTROMETRIJO GAMA</t>
  </si>
  <si>
    <t>P_XX_028</t>
  </si>
  <si>
    <t>P_XX_054</t>
  </si>
  <si>
    <t>Presevni elektronski mikroskop za konvencionalne, 3D, magnetne in operando preiskave kemijskih in faznih transformacij na atomarnem nivoju pri spremenljivi pospeševalni napetosti</t>
  </si>
  <si>
    <t>Vakuumska predkomora s pripadajočo opremo</t>
  </si>
  <si>
    <t>P_XX_048</t>
  </si>
  <si>
    <t>P_XX_051</t>
  </si>
  <si>
    <t>Oprema za fazno in strukturno analizo z rentgensko praškovno difrakcijo</t>
  </si>
  <si>
    <t>Obsevalni kompleks z aktivirano vodo na reaktorju TRIGA na IJS</t>
  </si>
  <si>
    <t>P_XX_052</t>
  </si>
  <si>
    <t>73054, 73083, 73055, 72862, 72861</t>
  </si>
  <si>
    <t>Boris Rogelj</t>
  </si>
  <si>
    <t>Visoko zmogljivi analizator delcev v tekočini</t>
  </si>
  <si>
    <t>P_XX_129</t>
  </si>
  <si>
    <t>Integrirani elektrotermometrični optični merilni sistem</t>
  </si>
  <si>
    <t>72293, 72884</t>
  </si>
  <si>
    <t>P_XX_017</t>
  </si>
  <si>
    <t>Razširitev računske gruče s hitrimi rezinami nove generacije</t>
  </si>
  <si>
    <t>73316
73376
73375
73374
73372
73371
73370
73369</t>
  </si>
  <si>
    <t>P_XX_014</t>
  </si>
  <si>
    <t>Martin Draksler</t>
  </si>
  <si>
    <t>P_XX_018</t>
  </si>
  <si>
    <t>P_XX_076</t>
  </si>
  <si>
    <t>71991, 72395, 72642, 72950, 72867, 72846, 72830, 72831, 72833, 72847, 73004, 72949, 73407, 73169, 73225, 73224, 73223, 73222, 73406, 73405</t>
  </si>
  <si>
    <t>Igor Serša</t>
  </si>
  <si>
    <t>100 MHz NMR/MRI spektrometer</t>
  </si>
  <si>
    <t>P_XX_027</t>
  </si>
  <si>
    <t>Iztok Urbančič</t>
  </si>
  <si>
    <t>Sistem za dolgotrajno super-ločljivo optično mikroskopijo živih celic</t>
  </si>
  <si>
    <t>P_XX_047</t>
  </si>
  <si>
    <t>6-osni goniometer za ionsko kanaliziranje s sistemom za menjavo vzorcev in zajemom podatkov</t>
  </si>
  <si>
    <t>P_XX_016</t>
  </si>
  <si>
    <t>Jan Babič</t>
  </si>
  <si>
    <t>Sistem za brezkontaktni zajem gibanja in nadzor srčnožilnih odzivov v realnem času</t>
  </si>
  <si>
    <t>72446, 72637, 73220</t>
  </si>
  <si>
    <t>Nadgradnja PIV sistema na STB sistem</t>
  </si>
  <si>
    <t>P_XX_152</t>
  </si>
  <si>
    <t>73285, 73286, 73287, 73232</t>
  </si>
  <si>
    <t>P_XX_133</t>
  </si>
  <si>
    <t>Matic Lozinšek</t>
  </si>
  <si>
    <t>Nizkotemperaturni ramanski spektrometer</t>
  </si>
  <si>
    <t>P_XX_050</t>
  </si>
  <si>
    <t>P_XX_115</t>
  </si>
  <si>
    <t>Oprema za obdelavo površin trdnih snovi z virucidnim delovanjem</t>
  </si>
  <si>
    <t>P_XX_026</t>
  </si>
  <si>
    <t>Matija Milanič</t>
  </si>
  <si>
    <t>Sistem za slikanje z optično koherenčno tomografijo (OCT) pri valovni dolžini 1300 nm</t>
  </si>
  <si>
    <t>72706
73007</t>
  </si>
  <si>
    <t>System for contactless motion capture and real-time monitoring of cardiovascular responses</t>
  </si>
  <si>
    <t>Za dostop do opreme "Sistem za brezkontaktni zajem gibanja in nadzor srčnožilnih odzivov v realnem času" morate najprej pridobiti ustrezna pooblastila od odgovorne osebe ali institucije. Po pridobitvi pooblastil se obrnite na odgovorno osebo ali tehnično osebje, ki vam bo zagotovilo navodila za uporabo opreme in dostop do programske opreme, če je potrebno. Pred uporabo opreme natančno preberite navodila za uporabo in upoštevajte vsa varnostna navodila, da se izognete morebitnim nevarnostim ali poškodbam.</t>
  </si>
  <si>
    <t>To access the "System for contactless motion capture and real-time monitoring of cardiovascular responses" equipment, you must first obtain appropriate authorization from a responsible person or institution. After obtaining authorization, contact the responsible person or technical staff for instructions on using the equipment and access to any necessary software. Before using the equipment, carefully read the instructions and follow all safety guidelines to avoid potential hazards or injury.</t>
  </si>
  <si>
    <t>Oprema "Sistem za brezkontaktni zajem gibanja in nadzor srčnožilnih odzivov v realnem času" je zasnovana za neinvazivno in realno spremljanje gibanja in srčnožilnih odzivov človeškega telesa. Lahko se uporablja v različnih okoljih, kot so raziskovalni laboratoriji, bolnišnice in športni objekti, za zbiranje podatkov o telesni aktivnosti in srčnožilnem zdravju. Oprema uporablja napredne senzorje in programsko opremo za zajem in analizo podatkov, kar omogoča natančne in zanesljive meritve. Sistem lahko zagotovi dragocene vpoglede v človeško gibanje in srčnožilno zdravje, kar lahko služi kot podlaga za klinična zdravljenja, športne programe usposabljanja in znanstvene raziskave.</t>
  </si>
  <si>
    <t>The "System for contactless motion capture and real-time monitoring of cardiovascular responses" equipment is designed for non-invasive and real-time tracking of motion and cardiovascular responses of the human body. It can be used in a variety of settings, such as research laboratories, hospitals, and sports facilities, to gather data on physical activity and cardiovascular health. The equipment uses advanced sensors and software to capture and analyze data, allowing for accurate and reliable measurements. The system can provide valuable insights into human movement and cardiovascular health, which can inform clinical treatments, athletic training programs, and scientific research.</t>
  </si>
  <si>
    <t>NMR/NQR console for superconducting 9T magnet</t>
  </si>
  <si>
    <t>Konzola omogoča generiranje, prejem in digitalizacijo radio-frekvenčnih signalov za opravljanje magnetoresonančnih meritev na 380MHz 9T NMR spektrometru.</t>
  </si>
  <si>
    <t>The console enables generation, receiving and digitalization of radio-frequency signals for performing magnetoresonance measurements on a 380MHz 9T NMR spectrometer.</t>
  </si>
  <si>
    <t>A35 anaerobic workstation (Don Whitley Scientific)</t>
  </si>
  <si>
    <t>Oprema je namenjena  gojenju mikroorganizmov in eksperimentom pod anaerobnimi pogoji.</t>
  </si>
  <si>
    <t>The equipment is intended for the cultivation of microorganisms and experiments under anaerobic conditions.</t>
  </si>
  <si>
    <t>Nano electrospray ionization-quadrupole time-of-flight mass spectrometer (ESI-qTOF)</t>
  </si>
  <si>
    <t xml:space="preserve">Oprema je na voljo akademskim ustanovam in gospodarskim družbam, bodisi za plačilo, ki pokriva stroške analize, bodisi v okviru sodelovanja. Navodila za pripravo vzorcev in cenik storitev so na voljo na spletni strani oddelka (http://www-b2.ijs.si/expertise/). Stranka se lahko neposredno obrne na osebe, odgovorne za opremo, in se dogovori za izvedbo analize. </t>
  </si>
  <si>
    <t xml:space="preserve">The equipment is available to academic institutions and companies, either for a fee covering the cost of the analysis or as part of a collaboration. Instructions for sample preparation and a price list for services are available on the Department's website (http://www-b2.ijs.si/expertise/). The customer can contact the persons responsible for the equipment directly to arrange for the analysis to be carried out. </t>
  </si>
  <si>
    <t xml:space="preserve">ESI-qTOF se uporablja za "top-down/bottom-up" kvalitativno in kvantitativno analizo proteinov v bioloških vzorcih. </t>
  </si>
  <si>
    <t xml:space="preserve">ESI-qTOF is used for top-down/bottom-up qualitative and quantitative analysis of proteins in biological samples. </t>
  </si>
  <si>
    <t>Po predhodnem dogovoru na naslov bojan.zefran@ijs.si ali martin.draksler@ijs.si</t>
  </si>
  <si>
    <t>Equipment is available on demand. Please contact bojan.zefran@ijs.si or martin.draksler@ijs.si</t>
  </si>
  <si>
    <t>Računalniška gruča za izvajanje znanstvenih računskih simulacij. Hitra mrežna komunikacija med računskimi vozlišči omogoča dobro skaliranje večprocesnih izračunov. Oprema vsebuje 100 računskih vozlišč po 2 procesorja, vsak z 20/24/28 jedri in 196GB spomina.</t>
  </si>
  <si>
    <t>Compute cluster for fast scientific calculations. Fast interconnect enables a good calculation scalability of multinode multicore jobs. Equipment consists of 100 compute nodes with 2 socket processors. each with 20/24/28 cores and 196GB of memory.</t>
  </si>
  <si>
    <t xml:space="preserve">Gruča ni namenjena neizučenim uporabnikom. </t>
  </si>
  <si>
    <t>L2-4432</t>
  </si>
  <si>
    <t>Andrej Prošek</t>
  </si>
  <si>
    <t>Z2-4437</t>
  </si>
  <si>
    <t>Janez Kokalj</t>
  </si>
  <si>
    <t>Leskovar Matjaž</t>
  </si>
  <si>
    <t xml:space="preserve">0.1 </t>
  </si>
  <si>
    <t xml:space="preserve">0.02 </t>
  </si>
  <si>
    <t>Expansion of the computer cluster with fast new-generation nodes</t>
  </si>
  <si>
    <t>Uporaba je možna po predhodnem dogovoru (rok.zitko@ijs.si)</t>
  </si>
  <si>
    <t>Upon prior agreement (rok.zitko@ijs.si)</t>
  </si>
  <si>
    <t>Izvajanje računskih nalog na področjih fizike trdne snovi, fizike osnovnih delcev, biofizke in kvantne fizike.</t>
  </si>
  <si>
    <t>SYSTEM FOR HIGH-RESOLUTION GAMMA SPECTROMETR</t>
  </si>
  <si>
    <t>Laboratoriju za meritve radioaktivnosti na IJS - stavba B (trenutno v garancijskem popravilu, na voljo spet v juniju 2023). Kontakt: miha.mihovilovic@ijs.si</t>
  </si>
  <si>
    <t xml:space="preserve">The system is available in Laboratory for radioactivity measurements at the JSI (B building) (currently under warranty repair, available again in June 2023). Contact: miha.mihovilovic@ijs.si </t>
  </si>
  <si>
    <t>Meritve gama energijskega spektra v vzorcih pri jedrskih raziskavah, kot tudi pri zahtevnejših aplikativnih raziskavah (karakterizacija referenčnih materialov, nadzor radioaktivnih izpustov, itd.).</t>
  </si>
  <si>
    <t xml:space="preserve">Measurements of gamma spectra fot fundamental and applicative research in the LMR at JSI. </t>
  </si>
  <si>
    <t>Equipment for performing machine learning automation processes</t>
  </si>
  <si>
    <t>Čas dostopa do opreme vsak delovni dan od 8:00 do 16:00 glede na razpoložljivost po predhodnem dogovoru s skrbnikom. Glede pogojev dostopa in razpoložljivosti kontaktirati Martina Žnidaršiča (martin.znidarsic@ijs.si)</t>
  </si>
  <si>
    <t>The equipment is available upon request every day from 8 am to 4 pm subject to availability. For access conditions and availability contact Martin Žnidaršič (martin.znidarsic@ijs.si)</t>
  </si>
  <si>
    <t>CPU in GPU strežniki za pripravo podatkov ter razvoj in  testiranje  procesov avtomatizacije strojnega učenja.</t>
  </si>
  <si>
    <t>CPU and GPU servers for data preprocessing and development and testing of machine learning automation processes.</t>
  </si>
  <si>
    <t>6-axis goniometer for ion channeling with system for sample exchnage and data acquisition</t>
  </si>
  <si>
    <t xml:space="preserve">Uporabniki bodo lahko dostopali do opreme tako, da bodo predlagali, kaj bi zeleli preučevati. Način kontaktiranja je preko elektronskega sporočila sabina.markelj@ijs.si. </t>
  </si>
  <si>
    <t>Users will be able to access the equipment by proposing what they would like to study. The method of contact is via e-mail sabina.markelj@ijs.si.</t>
  </si>
  <si>
    <t>6-osni gonimeter je namenjen za natančno poravnavo monokristalov  za meritve v načinu ionskega kanaliziranja skupaj z na primer metodo povratnih sipanih ionov. V tem načinu lahko preučujemo napake v kristalni rešetki. Z uporabo drugih ionskih metod, lahko preučuejemo pozicije nečistoč v materialih. Sistem nam omogoča hitro menjavo vzorcev ter gretje ali hlajenje vzorcev.</t>
  </si>
  <si>
    <t>The 6-axis goniometer is intended for precise aligment of single crystal samples in order to preform ion channeling measurements utilising for instance  Rutherford backscattering spectrometry method. This can be be used to study defects in the crystal lattice. Using other ion beam methods in channeling configuration, one can also study the position of impurities in materials. The system allows us to quickly change samples and heat or cool the samples.</t>
  </si>
  <si>
    <t>100 MHz NMR/MRI spectrometer</t>
  </si>
  <si>
    <t>Zainteresirani za meritve na 100 NMR/MRI sistemu se lahko za termin meritev dogovorijo z vodjo laboratorija (igor.sersa@ijs.si).</t>
  </si>
  <si>
    <t>Those interested in measurements on the 100 NMR/MRI system can arrange a time for the measurements with the head of the laboratory (igor.sersa@ijs.si).</t>
  </si>
  <si>
    <t xml:space="preserve">Oprema je namenjena magnetnoresonančnemu slikanju in mikroskopiji materialov. Vzorci morajo vsebovati vodikove atome v tekočinah. </t>
  </si>
  <si>
    <t>The equipment is intended for magnetic resonance imaging and microscopy of materials. The samples must contain hydrogen atoms in liquids.</t>
  </si>
  <si>
    <t>Loadlock with included required equipment</t>
  </si>
  <si>
    <t>Oprema se nahaja v laboratoriju za pulzno lasersko depozicijo na Odseku za raziskave sodobnih materialov - K9. Dostop do opreme je omogočen tehnično usposobljenim uporabnikom laboratorija. Za uporabo opreme je potrebna predhodna rezervacija časovnega termina.</t>
  </si>
  <si>
    <t>The equipment is located at the laboratory for pulsed laser deposition at the Advanced Materials Department - K9. Access to the equipment is provided to technically qualified users of the laboratory. In order to use the equipment, a prior appointment is required.</t>
  </si>
  <si>
    <t>Vakuumska predkomora predstavlja nadgradnjo obstoječega sistema za pulzno lasersko depozicijo (PLD), predvsem z vidika možnosti doseganja boljšega vakuuma (10-8 mbar), kar bo omogočilo lažje spremljanje rasti tankih plasti in izbor širšega nabora sinteznih parametrov. S tem bo dosežena optimizacija sinteze in posledično izboljšana kakovost pripravljenih vzorcev. Hkrati bo mogoče sintetizirati nove materiale, kot so funkcionalni oksidi s silicijem in germanijem, ki zahtevajo izjemno visoko stopnjo čistosti atmosfere. Vakuumska predkomora omogoča tudi povezavo s suho komoro, kar bo omogočilo neposreden prenos vzorcev iz glavnega PLD sistema v suho komoro, kjer bo potekala manipulacija z vzorci ali shranjevanje vzorcev v inertni atmosferi. Takšen način prenosa vzorcev bo v prihodnosti omogočil pripravo bolj občutljivih materialov, ki jih ni mogoče pripraviti na obstoječem PLD sistemu zaradi izpostavitve zraku pri sobnih pogojih pri vnosu in odstranitvi vzorca iz sistema.</t>
  </si>
  <si>
    <t>The loadlock represents an upgrade to the existing pulsed laser deposition (PLD) system, mainly in terms of the possibility of achieving a better vacuum (10-8 mbar), which will enable easier monitoring of the growth of thin films and a wider selection of synthesis parameters. This will result in an optimization of the deposition process and consequently an improvement in the quality of prepared samples. At the same time, it will be possible to synthesize new materials, such as functional oxides with silicon and germanium, which require an extremely high level of atmospheric purity. Additionally, the loadlock will also be connected to a glove box, which will allow for direct transfer of samples from the main PLD system, where synthesis takes place, to the glove box, where sample manipulation or storage in an inert atmosphere will occur. Such a method of transferring samples will enable the preparation of more sensitive materials in the future, which cannot be prepared on the existing PLD system due to exposure to air under ambient conditions during sample insertion and removal from the system.</t>
  </si>
  <si>
    <t>N2-0176</t>
  </si>
  <si>
    <t>J2-2510</t>
  </si>
  <si>
    <t>Low-temperature Raman spectrometer</t>
  </si>
  <si>
    <t>Spektrometer je opremljen z dvema laserjema valovnih dolžin 532 nm in 785 nm  ter omogoča merjenje ramanskih spektrov z veliko prostorsko in spektralno ločljivostjo. Vzorec se v fokus laserskega žarka premika z električno kontrolirano pomično mizico, ki omogoča natančne premike v vseh treh dimenzijah in s tem skeniranje oziroma »kartografiranje« vzorca pri čemer se v vsaki točki posname ramanski spekter. Na ta način je mogoče pridobiti informacijo o kemijski sestavi in homogenosti vzorca. Del tega spektrometra obsega tudi posebna hladilna enota, ki bo omogočala hlajenje vzorca s pomočjo tekočega dušika.</t>
  </si>
  <si>
    <t>The spectrometer is equipped with 532-nm and 785-nm lasers and enables the measurement of Raman spectra with high spatial and spectral resolution. The sample is moved into the focus of the laser beam with a motorized xyz stage, which enables precise movements in all three dimensions and thus mapping of the sample, whereby the Raman spectrum is recorded at each point. In this way, it is possible to obtain information about the chemical composition and homogeneity of the sample. This spectrometer also includes a special cooling unit, which will enable cooling of the sample with the help of liquid nitrogen.</t>
  </si>
  <si>
    <t>Transmission electron microscope for conventional, 3D, magnetic and operando investigations of chemical and phase transformations at the atomic level under variable accelerating voltage</t>
  </si>
  <si>
    <t xml:space="preserve">1. Skrbnika opreme zaprosiš za usposabljanje in za trening. Usposabljanje obsega 50 ur. Nato dobi uporabnik dostop do rezervacijskega sistema rezervacije.ijs.si in rezervira termin.       2. Uporabnik kontaktira skrbnika opreme in potem skrbnik opreme izvede analize v sodelovanju z uporabnikom. </t>
  </si>
  <si>
    <t>1. You ask the equipment administrator for training. The training consists of 50 hours. Then the user gets access to the reservation system rezervacija.ijs.si and books an appointment. 2. The user contacts the equipment administrator and then the equipment administrator performs analyzes in cooperation with the user.</t>
  </si>
  <si>
    <t>Presevni elektronski mikroskop s spremenljivo pospeševalno napetostjo (80-200 kV) zagotavlja atomarno ločljivost pri
najvišji napetosti v vseh načinih delovanja, medtem ko nižje napetosti omogočajo tudi opazovanje občutljivih vzorcev, ki
drugače med opazovanjem razpadajo zaradi vpliva primarnih elektronov. Mikroskop omogoča konvencionalno
opazovanje vzorcev (TEM) ter vrstičenje elektronskega snopa skozi vzorec (STEM) pri povečavi nekaj × 1.000 do nekaj ×
1.000.000. Stabilni visoko-svetilni izvor elektronov zagotavlja resolucijo blizu difrakcijske limite in preiskave praškovnih
vzorcev, tankih lamel in klasičnih vzorcev do debeline 100 nm, odvisno od atuneacije elektronov.</t>
  </si>
  <si>
    <t>A transmission electron microscope with a variable accelerating voltage (80-200 kV) provides atomic resolution at
the highest voltages in all modes of operation, while lower voltages also allow the observation of sensitive patterns which
otherwise, they decay during observation due to the influence of primary electrons. The microscope allows conventional
observation of samples (TEM) and scanning of the electron beam through the sample (STEM) at a magnification of a few × 1,000 to a few ×
1,000,000. A stable high-brightness electron source provides resolution close to the diffraction limit and powder investigations
samples, thin lamellae and classical samples up to a thickness of 100 nm, depending on the electron attunement.</t>
  </si>
  <si>
    <t>41,76 eur</t>
  </si>
  <si>
    <t>P1-0417</t>
  </si>
  <si>
    <t>Equipment for tunneling and probe microscopy</t>
  </si>
  <si>
    <t>Oprema je dostopa po predhodnem dogovoru. Za uporabo zahtevnejše opreme je omogočeno šolanje. Cena storitev je odvisna od zahtevnosti meritev. Kontakt damjan.svetin@ijs.si</t>
  </si>
  <si>
    <t xml:space="preserve">
Mikroskop na atomsko silo - AFM je namenjen tako osnovni karakterizaciji kot tudi bolj specifičnim meritvam lastnosti površin, nanomaterialov, elektronskih naprav, bioloških molekul ipd. Omogoča delovanje v kontaktnem in tiplanem načinu, meritve faz in lateralnih sil, mikroskopijo magnetnih sil. FAST STM je nadgradnja za tunelski mikroskop, ki omogoča hitro slikanje, do 50 Hz na sliko (frame rate). Nadgradnja omogoča slikanje dinamičnih procesov, ki so za 3 rede velikosti hitrejši kot običajno, s čimer odpira možnosti za dodaten vpogled v hitro dinamiko. Optična zakasnitvena linija omogoča uravnavanje zamikov svetlobnih sunkov v kombinaciji s hitrim STM.</t>
  </si>
  <si>
    <t>The atomic force microscope - AFM is intended for both basic characterization and more specific measurements of the properties of surfaces, nanomaterials, electronic devices, biological molecules, etc. It enables operation in contact and probe mode, measurements of phases and lateral forces, microscopy of magnetic forces. FAST STM is an upgrade for the tunneling microscope that enables fast imaging, up to 50 Hz per image (frame rate). The upgrade enables imaging of dynamic processes that are 3 orders of magnitude faster than usual, thereby opening up possibilities for additional insight into fast dynamics. An optical delay line allows the adjustment of light burst delays in combination with fast STM.</t>
  </si>
  <si>
    <t>Fast mid-infrared camera and pulsed laser source</t>
  </si>
  <si>
    <t>globinska karakterizacija optično sipajočih vzorcev z lokaliziranimi absorberji v vidnem področju, druge radiometrične meritve v srednje-IR območju</t>
  </si>
  <si>
    <t>spatial characterization of optically scattering samples with localized absorbers in visible spectral range; other radiometric measurements in mid-IR spectral range</t>
  </si>
  <si>
    <t>Optical coherence tomography (OCT) imaging system at a wavelength of 1300 nm</t>
  </si>
  <si>
    <t>Po predhodnem dogovoru na naslov jost.stergar@ijs.si</t>
  </si>
  <si>
    <t>By prior arrangement at jost.stergar@ijs.si</t>
  </si>
  <si>
    <t>Optična tomografija bioloških in nebioloških materialov v IR področju (1300nm). Sistem omogoča opazovanje strukture in optičnih lastnosti opazovanih vzorcev v tem področju.</t>
  </si>
  <si>
    <t>Optical tomography of biological and non-biological materials in the IR range (1300nm). The system enables observation of the structure and optical properties of observed samples in this area.</t>
  </si>
  <si>
    <t>Z1-4384</t>
  </si>
  <si>
    <t>Dr. Jošt Stergar</t>
  </si>
  <si>
    <t>Irradiation facility with water activation loop at JSI TRIGA reactor</t>
  </si>
  <si>
    <t xml:space="preserve">Obsevalna naprava bo dostopna v reaktorski hali raziskovalnega reaktorja IJS TRIGA. Posamezne komponente delujejo vendar celotna obsevalna naprava še ni sestavljena, saj nam ni uspelo nakupiti celotne predvidene opreme (npr. nabava in izdelava vodne zanke po specifikacijah, izdelava alarmnega sistema, izdelava dodatnega ščita, itd.)  zaradi ogromnih zamud in bistveno daljših dobavnih rokov kot je bilo prvotno predvideno (vpliv/posledice COVID-a). Nakup preostale opreme bo opravljen (oz. dobavljeno) v letu 2023 (del tudi v sklopu Paket21).  </t>
  </si>
  <si>
    <t>The irradiation facility with a water activation loop will be accessible in the reactor hall of JSI TRIGA the research reactor. The individual components are functional, but the entire facility has not yet been commissioned due to procurement, production delays, etc, which were much longer than first anticipated (COVID). The purchase/construction of the remaining equipment will be completed (or delivered) in 2023 (partially also within Paket21).</t>
  </si>
  <si>
    <t xml:space="preserve">Obsevalna naprava z aktivirano vodo na rekaotjru TRIGA na IJS bo služila kot natančno določen in stabilen izvor visoko-energijskih karakterističnih žarkov gama in nevtronov. Omogočala bo različne eksperimente, ki temeljijo na procesu aktivacije vode, validacijo računskih metodologij, kalibaracijo detektorjev, meritve doznih pol in gama spektrometrija, integralne meritve presekov, itd. Sestavljajo jo različni tipi opreme: a) detektorji žarkov gama in nevtronov ter ustrezna merilna oprema, b) oprema za vodno zanko (črpalka, ventili, merilci pretoka), c) oprema za regulacijo zanke, d) izdelava specifičnih kosov po meri (betonski bloki – ščit, predel za obsevanje, itd.). </t>
  </si>
  <si>
    <t>The activated water irradiator on the TRIGA detector at the IJS will serve as a well-defined and stable source of high-energy characteristic gamma rays and neutrons. It will enable various experiments based on the water activation process, validation of computational methods, calibration of the detector,  gamma spectrometry and dose field measurements, integral cross-section measurements, etc. It consists of various equipment: a) gamma and neutron detectors and corresponding measuring instruments, b) equipment for the water loop (pump, valves, flow metre), c) equipment for the control of the loop, d) production of specific custom-made products (concrete blocks - shielding, irradiation area, etc.).</t>
  </si>
  <si>
    <t>Oprema se nahaja v »Odsek za elektronsko keramiko, K5« (https://www-k5.ijs.si/). Uporaba opreme je omogočena samo za strokovno usposobljene uporabnike. Dostop se uredi preko dogovora s kontaktno osebo, dr. Mirelo Dragomir. Cena meritev je odvisna od zahtevnosti eksperimentov in interpretacije podatkov. Informacijo o ceni dobite od skrbnika ob dogovoru za izvedbo eksperimentov. Čas dostopa je odvisen od zasedenosti opreme.</t>
  </si>
  <si>
    <t>The equipment is located at the "Electronic Ceramics Department, K5"  (https://www-k5.ijs.si/en/). Researchers with proper training on X-ray powder diffraction equipment can get access through the contact person, dr. Mirela Dragomir. The price depends on the type of measurement and the complexity of data collection and interpretation. The information about the price is obtained from the contact person before the agreement for measurements. The availability of the equipment depends on the ongoing research activities at K5.</t>
  </si>
  <si>
    <t>Oprema nam omogoča strukturno in fazno analizo s rentgensko praskovno diffrakcijo. Namizni rentgenski praškovni difraktometer ima naslednji značilnosti: bakrova rentgenska cev, nastavki za meritve praškov, tankih plasti, in za kapilare, celica za vzorce materialov, ki so občutljivimi na zrak, silicijev 1D detektor, Kβ filter, programska oprema za Rietveldovo analizo.</t>
  </si>
  <si>
    <t>The equipment enables structural  and phase characterisation using X-ray powder diffraction. The benchtop X-ray powder diffractometer has the following features: copper X-ray tube, possiility to analyse powder, thin film, and capillaries, sample cell for air-sensitive materials, silicon 1D detector, Kβ filter, variable edge slit, Rietveld analysis software.</t>
  </si>
  <si>
    <t>Upgrade of PIV to STB system</t>
  </si>
  <si>
    <t>Raziskovalna oprema je instalirana na namensko eksperimentalno napravo v laboratoriju THELMA odseka R4, kjer je tudi predvidena njena uporaba. Prošnjo za dostop in uporabo raziskovalne opreme, se pošlje na naslov blaz.mikuz@ijs.si.</t>
  </si>
  <si>
    <t>The equipment is installed in a special test facility within the THELMA laboratory at R4. Request for the access shall be sent to blaz.mikuz@ijs.si.</t>
  </si>
  <si>
    <t xml:space="preserve">Oprema je namenjena volumetričnim 3D meritvam hitrostnih polj v tokovih tekočin. Uporablja se za meritve hitrosti laminarnih in turbulentnih tokov na različnih skalah in v različnih sistemih ter spremljanju medfazne površine dvo-faznih tokov plin-kapljevina.  </t>
  </si>
  <si>
    <t>The equipment is used for volumetric 3D measurements of velocity fields in fluid flows. It is used for velocity measurements of laminar and turbulent flows on different scales and in different systems, as well as for capturing the interphase surface of two-phase gas-liquid flows.</t>
  </si>
  <si>
    <t>Integrated electrothermometric optical measurement system</t>
  </si>
  <si>
    <t>Za dostop se kontaktira dr. Z. Kutnjaka (zdravko.kutnjak@ijs.si) na IJS, ki uredi uporabniški dostop do opreme znotraj 1. meseca.</t>
  </si>
  <si>
    <t>To access the equipment contact Dr. Zdravko Kutnjak (zdravko.kutnjak@ijs.si). The user access to the equipment is arranged afterwards within 1 month.</t>
  </si>
  <si>
    <t>Meritve električnih, dielektričnih in termičnih lastnosti materialov.</t>
  </si>
  <si>
    <t>Measurements of electrical, dielectrical and thermal properties of materials.</t>
  </si>
  <si>
    <t>Računalniška oprema za obdelavo podatkov, modeliranje in razvoj sistemov za vodenje. 
Set CAD orodij za modeliranje in konstruiranje AUTODESK
Razvojno okolje za izdelavo krmilnih programov in operaterskih vmesnikov Siemens Simatic TIA V17
Oprema za zajem podatkov National Instruments NI USB-6210 779675-01, 3 kosi</t>
  </si>
  <si>
    <t>Computer equipment for data processing, modeling and development of control systems.
Set of CAD toos for modelling and design AUTODESK
Develpment package for the design of control programs and operator interfaces Siemens Simatic TIA V17
Data-acquisition equipment National Instruments NI USB-6210 779675-01, 3 pcs.</t>
  </si>
  <si>
    <t>Material surface treatment equipment for solids with virucidal action</t>
  </si>
  <si>
    <t>Uporaba opreme je po dogovoru. Gre za opremo, ki potrebuje znanja za rokovanje z biološkim materialov. Krijejo se stroški operaterja in po potrebi materialni stroški. Kontakt alenka.vesel@ijs.si.</t>
  </si>
  <si>
    <t>The use of the equipment is by agreement. It is equipment that needs knowledge to handling biological materials. The operator's costs and, where appropriate, material costs shall be covered by the client. Kontact alenka.vesel@ijs.si.</t>
  </si>
  <si>
    <t>Omogoča obdelavo tekočih in trdnih materialov s plinsko plazmo ter analizo tekočin za namen raziskav inaktivacije mikroorganizmov.</t>
  </si>
  <si>
    <t>It enables the processing of liquid and solid materials with gas plasma and fluid analysis for the purpose of researching the inactivation of micro-organisms.</t>
  </si>
  <si>
    <t>L7-3184</t>
  </si>
  <si>
    <t>Izr. prof. dr. Rok Zaplotnik</t>
  </si>
  <si>
    <t>Doc. dr. Gregor Primc</t>
  </si>
  <si>
    <t>J3-4502</t>
  </si>
  <si>
    <t>Dr. Metka Benčina</t>
  </si>
  <si>
    <t>High performance particle in liquid analyzer</t>
  </si>
  <si>
    <t xml:space="preserve">
Raziskovalna oprema je instalirana v laboratoriju B101, odseka B3, kjer je tudi predvidena njena uporaba.Oprema je dostopna po predhodnem dogovoru. Kontakt preko e-pošte na naslovu boris.rogelj@ijs.si</t>
  </si>
  <si>
    <t>The research equipment is installed in laboratory B101 of B3 Department, where its use is also planned. The equipment is accessible by prior agreement. Contact by e-mail at boris.rogelj@ijs.si</t>
  </si>
  <si>
    <t>Visoko zmogljivi analizator delcev v tekočini ima v svoji konfiguraciji 4 laserje (405nm,  488nm, 561nm, 638nm) in omogoča sočasno vrednotenje večjega števila različnih parametrov (14 barvnih kombinacij oziroma 16 parametrov hkrati). Vsebuje tudi modul samodejno zajemanje vzorcev (avtosampler), zaradi česar ni potrebna stalna prisotnost operaterja.</t>
  </si>
  <si>
    <t>The high-performance analyzer of particles in liquid has 4 lasers (405nm,  488nm, 561nm, 638nm) in its configuration and enables the simultaneous evaluation of a large number of different parameters (14 color combinations or 16 parameters at the same time). It also contains an automatic sample capture module (autosampler), which does not require the constant presence of an operator.</t>
  </si>
  <si>
    <t>J3-4503</t>
  </si>
  <si>
    <t>P4-0127 </t>
  </si>
  <si>
    <t>J3-2516 </t>
  </si>
  <si>
    <t>Milica Perisic Nanut</t>
  </si>
  <si>
    <t>J7-4420 </t>
  </si>
  <si>
    <t>Ales Berlec</t>
  </si>
  <si>
    <t>System for long-term live cells super-resolution optical microscopy</t>
  </si>
  <si>
    <t xml:space="preserve">Oprema je dostopna ostalim odsekom in zunanjim uporabnikom po predhodnem dogovoru (rok.podlipec@ijs.si). Spada pod Center za napredne optične mikroskopije (CNOM) in se uporaba zaračunava po ceniku IJS. </t>
  </si>
  <si>
    <t>The equipment is accessible to other IJS departments and external users by prior arrangement (rok.podlipec@ijs.si). It is part of the Center for Advanced Optical Microscopy (CNOM) and its use is charged according to the IJS price list.</t>
  </si>
  <si>
    <t>Napredni mikroskop omogoča hkratno večbarvno multi kanalno fluorescenčno slikanje čez celotni vidni spekter v x/y/z/t na živih bioloških sistemih s super-ločljivostjo.</t>
  </si>
  <si>
    <t>The advanced microscope enables simultaneous multi-color multi-channel fluorescence imaging across the entire visible spectrum in x/y/z/t on living biological systems with super-resolution modality.</t>
  </si>
  <si>
    <t xml:space="preserve">Oprema za sestavljanje in karakterizacijo modelnih baterij </t>
  </si>
  <si>
    <t xml:space="preserve">Elektronska postaja za razvoj in testiranje sodobnih detektrojev za FAIR </t>
  </si>
  <si>
    <t xml:space="preserve">Sistem za hiperspektralno mikrokopijo </t>
  </si>
  <si>
    <t xml:space="preserve">Laserski sistem za časovno-ločljivo in nelinearno spektroskopijo </t>
  </si>
  <si>
    <t xml:space="preserve">Nanosekundni pulzni laser z nastavljivo valovno dolžino in veliko repeticijo </t>
  </si>
  <si>
    <t>Osciloskop z široko pasovno sirino</t>
  </si>
  <si>
    <t xml:space="preserve">Senzor posameznih fotonov z mikrokanalnimi ploščami </t>
  </si>
  <si>
    <t>Sistem za datiranje in okoljsko forenziko z radioogljikom in tritijem</t>
  </si>
  <si>
    <t>Visoko zmogljiv stereo mikroskop</t>
  </si>
  <si>
    <t>Nadgradnja visokozmogljive računske gruče Skuta IV</t>
  </si>
  <si>
    <t>Nadgradnja sistema za raziskave v umetni inteligenci na kognitivno umetno inteligenco</t>
  </si>
  <si>
    <t>Digitalna nadgradnja pulznega EPR spektrometra</t>
  </si>
  <si>
    <t xml:space="preserve">Razširitev računske gruče z energijsko varčnimi rezinami </t>
  </si>
  <si>
    <t>Akustični merilni aparat "kvarčna mikrotehtnica z nadzorom disipacije" (Quartz Crystal Microbalance with Dissipation monitoring, QCM-D)</t>
  </si>
  <si>
    <t xml:space="preserve">Sistem za izdelavo in karakterizacijo plastnih struktur </t>
  </si>
  <si>
    <t>Nastavljivi pulzni laser</t>
  </si>
  <si>
    <t xml:space="preserve">Dvoročni kolaborativni robotski sistem za imitacijo hitrih gibov pri človeku </t>
  </si>
  <si>
    <t xml:space="preserve">In-situ plazmonska vibracijska spektroskopija </t>
  </si>
  <si>
    <t xml:space="preserve">UHV vakuumski sklop za žarkovno linijo </t>
  </si>
  <si>
    <t xml:space="preserve">Oprema za optimizacijo pri analizi podatkov s strojnim učenjem </t>
  </si>
  <si>
    <t xml:space="preserve">Oprema za aktivacijo in sterilizacijo organskega materiala </t>
  </si>
  <si>
    <t xml:space="preserve">Sistem za ovrednotenje nanomehanskih lastnosti tankih plasti </t>
  </si>
  <si>
    <t>Masni spektroemeter za analitiko stabilnih izotopov lahkih elementov - DELTA Q</t>
  </si>
  <si>
    <t xml:space="preserve">Dvoprekatni previjalni plazemski reaktor </t>
  </si>
  <si>
    <t xml:space="preserve">Laboratorijske zaščitne, sušilne komore in površine s pripadajočo opremo </t>
  </si>
  <si>
    <t>Impedančni analizator in pripadajoča oprema za dielektrično spektroskopijo</t>
  </si>
  <si>
    <t xml:space="preserve">Analiza plinov pri razvoju materialov za proizvodnjo zelene elektrike in za toplotno izolacijo s pripadajočo opremo </t>
  </si>
  <si>
    <t xml:space="preserve">Oprema za raziskave in aplikacije na področju tehnologije vodenja </t>
  </si>
  <si>
    <t xml:space="preserve">Sistem za določanje maksimalne aerobne in anaerobne zmogljivosti </t>
  </si>
  <si>
    <t>Nadgradnja distribuiranega računskega vozlišča SiGNET Tier-2</t>
  </si>
  <si>
    <t xml:space="preserve">Nadgradnja nizkotemperaturnega vrstičnega tunelskega mikroskopa z mikroskopom na atomsko silo </t>
  </si>
  <si>
    <t xml:space="preserve">Laserski sistem za eksperimente s kubiti na osnovi Rydbergovih atomov cezija </t>
  </si>
  <si>
    <t xml:space="preserve">Sistem za skeniranje ionskega žarka </t>
  </si>
  <si>
    <t>Spining disk naprava</t>
  </si>
  <si>
    <t xml:space="preserve">Motoriziran mikroskop z laser HW autofocus in live imaging komoro </t>
  </si>
  <si>
    <t>P_XXI_007</t>
  </si>
  <si>
    <t>P_XXI_008</t>
  </si>
  <si>
    <t>P_XXI_009</t>
  </si>
  <si>
    <t>P_XXI_118</t>
  </si>
  <si>
    <t>P_XXI_119</t>
  </si>
  <si>
    <t>P_XXI_121</t>
  </si>
  <si>
    <t>P_XXI_122</t>
  </si>
  <si>
    <t>P_XXI_124</t>
  </si>
  <si>
    <t>P_XXI_125</t>
  </si>
  <si>
    <t>P_XXI_126</t>
  </si>
  <si>
    <t>P_XXI_127</t>
  </si>
  <si>
    <t>P_XXI_128</t>
  </si>
  <si>
    <t>P_XXI_129</t>
  </si>
  <si>
    <t>P_XXI_130</t>
  </si>
  <si>
    <t>P_XXI_131</t>
  </si>
  <si>
    <t>P_XXI_132</t>
  </si>
  <si>
    <t>P_XXI_133</t>
  </si>
  <si>
    <t>P_XXI_134</t>
  </si>
  <si>
    <t>P_XXI_135</t>
  </si>
  <si>
    <t>P_XXI_137</t>
  </si>
  <si>
    <t>P_XXI_138</t>
  </si>
  <si>
    <t>P_XXI_139</t>
  </si>
  <si>
    <t>P_XXI_140</t>
  </si>
  <si>
    <t>P_XXI_141</t>
  </si>
  <si>
    <t>P_XXI_142</t>
  </si>
  <si>
    <t>P_XXI_144</t>
  </si>
  <si>
    <t>P_XXI_145</t>
  </si>
  <si>
    <t>P_XXI_146</t>
  </si>
  <si>
    <t>P_XXI_147</t>
  </si>
  <si>
    <t>P_XXI_148</t>
  </si>
  <si>
    <t>P_XXI_149</t>
  </si>
  <si>
    <t>P_XXI_150</t>
  </si>
  <si>
    <t>P_XXI_151</t>
  </si>
  <si>
    <t>P_XXI_153</t>
  </si>
  <si>
    <t>P_XXI_154</t>
  </si>
  <si>
    <t>P_XXI_155</t>
  </si>
  <si>
    <t>P_XXI_156</t>
  </si>
  <si>
    <t xml:space="preserve">IGOR SERŠA </t>
  </si>
  <si>
    <t>JELENA VESIĆ</t>
  </si>
  <si>
    <t xml:space="preserve">MARTINA MODIC </t>
  </si>
  <si>
    <t xml:space="preserve">MATJAŽ HUMAR </t>
  </si>
  <si>
    <t>ANDREJ GORIŠEK</t>
  </si>
  <si>
    <t>PESTOTNIK ROK</t>
  </si>
  <si>
    <t xml:space="preserve">JASMINA KOŽAR LOGAR </t>
  </si>
  <si>
    <t>KRISTIAN RADAN</t>
  </si>
  <si>
    <t xml:space="preserve">LEON CIZELJ </t>
  </si>
  <si>
    <t xml:space="preserve">TOMAŽ ŠEF </t>
  </si>
  <si>
    <t>DENIS ARČON</t>
  </si>
  <si>
    <t xml:space="preserve">JERNEJ FESEL KAMENIK </t>
  </si>
  <si>
    <t>GEORGIOS KORDOGIANNIS</t>
  </si>
  <si>
    <t xml:space="preserve">SAŠO ŠTURM </t>
  </si>
  <si>
    <t xml:space="preserve">DANJELA KUŠČER HROVATIN </t>
  </si>
  <si>
    <t>IGOR MUŠEVIČ</t>
  </si>
  <si>
    <t>LUKA SNOJ</t>
  </si>
  <si>
    <t>TADEJ PETRIČ</t>
  </si>
  <si>
    <t xml:space="preserve">VASYL SHVALYA </t>
  </si>
  <si>
    <t xml:space="preserve">PRIMOŽ PELICON </t>
  </si>
  <si>
    <t>SAŠO DŽEROSKI</t>
  </si>
  <si>
    <t>MIRAN MOZETIČ</t>
  </si>
  <si>
    <t xml:space="preserve">ALJAŽ DRNOVŠEK </t>
  </si>
  <si>
    <t xml:space="preserve">NIVES OGRINC </t>
  </si>
  <si>
    <t xml:space="preserve">GREGOR PRIMC </t>
  </si>
  <si>
    <t xml:space="preserve">ŠPELA KUNEJ </t>
  </si>
  <si>
    <t>SREČO DAVOR ŠKAPIN</t>
  </si>
  <si>
    <t xml:space="preserve">MARJETA MAČEK KRŽMANC </t>
  </si>
  <si>
    <t xml:space="preserve">GREGOR DOLANC </t>
  </si>
  <si>
    <t>ADAM C. MC DONNELL</t>
  </si>
  <si>
    <t>ANDREJ FILIPČIČ</t>
  </si>
  <si>
    <t>ERIK ZUPANIČ</t>
  </si>
  <si>
    <t xml:space="preserve">PETER JEGLIČ </t>
  </si>
  <si>
    <t xml:space="preserve">SABINA MARKELJ </t>
  </si>
  <si>
    <t xml:space="preserve">BORIS ROGELJ </t>
  </si>
  <si>
    <t xml:space="preserve">HELENA MOTALN </t>
  </si>
  <si>
    <t>75524, 75589</t>
  </si>
  <si>
    <t>75081, 75447</t>
  </si>
  <si>
    <t xml:space="preserve">75189 
75597 </t>
  </si>
  <si>
    <t xml:space="preserve">75211 
75595 
75608 
75588 
75582 
75516 
75515 
75595 
75607 
</t>
  </si>
  <si>
    <t xml:space="preserve">75425 
75426 
75427 
75428 
75429 
75430 
75431 
75432 
75518 
75519 
75520 
75521 
75522 </t>
  </si>
  <si>
    <t xml:space="preserve">73955 
74604 
75170 
75472 
75554 </t>
  </si>
  <si>
    <t xml:space="preserve">74193 
74444 
74443 
73054 
74512 
74511 
74510 
74509 
73842 </t>
  </si>
  <si>
    <t xml:space="preserve">75531 
75678 
75677 
75676 </t>
  </si>
  <si>
    <t xml:space="preserve">66207 
75230 
75283 
75460 
75461 
75511 
75513 
75555 
75556 
75557 
75579 
75580 
75586 
75590 
75592 
75593 
75594 
75600 
75613 
75679 
75680 </t>
  </si>
  <si>
    <t xml:space="preserve">75111 
75159 
75409 
75533 
75506 
75507 
75509 
75508 
75537 
75581 
75605 </t>
  </si>
  <si>
    <t xml:space="preserve">74413 
75395 
75535 
75468 
75601 </t>
  </si>
  <si>
    <t xml:space="preserve">74312 
75001 
75252 
75611 
75612 
75585 
75584 
75583 </t>
  </si>
  <si>
    <t xml:space="preserve">74905 
75392 
75470 
75944 </t>
  </si>
  <si>
    <t>Equipment for optimizing machine learning data analysis</t>
  </si>
  <si>
    <t>CPU in GPU strežniki za predpripravo podatkov ter razvoj in  testiranje  procesov optimizacije analize podatkov s strojnim učenjem.</t>
  </si>
  <si>
    <t>CPU and GPU servers for data preprocessing and development and testing of machine learning data analysis optimization.</t>
  </si>
  <si>
    <t>Quartz Crystal Microbalance with Dissipation monitoring (QCM-D)</t>
  </si>
  <si>
    <t>Oprema je dostopna akademskim in raziskovalnim institucijam na zahtevo. Kontaktna oseba: Georgios Kordogiannis &lt;georgios.kordogiannis@ijs.si&gt;</t>
  </si>
  <si>
    <t>The equipment is available for academic and research institutions upon request. Contact person: Georgios Kordogiannis &lt;georgios.kordogiannis@ijs.si&gt;</t>
  </si>
  <si>
    <t>Študije biomimetičnih membran (kot so podprti lipidni dvosloji in vezikli), faznih prehodov v lipidnih membranah, nanosenzorike.</t>
  </si>
  <si>
    <t>Studies of supported biomimetic membranes (such as lipid bilayers and vesicles), phase transitions in lipid membranes, nano-sensing.</t>
  </si>
  <si>
    <t>J2-4447</t>
  </si>
  <si>
    <t>Laure Bar</t>
  </si>
  <si>
    <t>System for fabrication  and characterization of layered structures</t>
  </si>
  <si>
    <t xml:space="preserve">Oprema je instalirana na Institutu Jožef Stefan, Odseku za elektronko keramiko. Za opremo je zadolžen raziskovalec- odgovorna oseba, ki skrbi, da je oprema operativna, vzdrževana in servisirana. Oprema je dostopna  uporabnikom. Uporabniki se glede časa in načina uporabe opreme dogovorijo z odgovorno osebo osebno, preko telefona ali e-maila. </t>
  </si>
  <si>
    <t>The equipment is installed at the Jožef Stefan Institute, Electronic Ceramics Department. The equipment is the responsibility of the researcher-in-charge, who ensures that the equipment is operational, maintained and serviced. The equipment is accessible to users. Users arrange the time and manner of use of the equipment with the researcher-in-charge in person, by telephone or by e-mail.</t>
  </si>
  <si>
    <t>Raziskovalna oprema je namenjena izvajanju eksperimentov in raziskav na področju znanosti o materialih. Gre za vrhunsko procesno in analitsko opremo, ki omogoča raziskovalcem izvajanje eksperimentov na najvišji kakovostni ravni. Le-ti so ključni za povečanje prepoznavnosti raziskovalcev tako na domači kot mednarodni ravni ter za uspešno udejstvovanje v različnih projektih. Oprema je dostopna širšemu krogu uporabnikov in omogoča tako izvajanje eksperimentov kot prikazovanje dela na njej.</t>
  </si>
  <si>
    <t>Research equipment is used to carry out experiments and research in materials science. It is advanced processing and analytical equipment that enables researchers to carry out experiments at the highest quality level. These are key to increasing the visibility of researchers both nationally and internationally and to their successful participation in various projects. The equipment is accessible to a wide range of users and allows both experiments to be carried out and work to be demonstrated.</t>
  </si>
  <si>
    <t>L2-4469</t>
  </si>
  <si>
    <t>Danjela Kuščer</t>
  </si>
  <si>
    <t>J2-50077</t>
  </si>
  <si>
    <t>Mojca Otoničar</t>
  </si>
  <si>
    <t>J2-3042</t>
  </si>
  <si>
    <t>State-of-the-art scanning transmission electron microscope with ultimate imaging and energy resolution</t>
  </si>
  <si>
    <t>K nakupu mikroskopa je prispevalo sredstva 14 odsekov IJS in KI in IMT. Čas dostopa posameznih deležnikov do uporabnega časa na mikroskopu je sorazmeren z višino sofinanciranja nakupa mikroskopa. Do mikroskopa lahko dostopajo vsi kvalificirani operaterji preko on-line rezervacijskega sistema.</t>
  </si>
  <si>
    <t>Funds to purchase the microscope were provided, apart from the ARRS, by 14 JSI departments as well as by the KI and IMT. The operating time to the microscope for individual stakeholders is proportional to the amount of their co-financing of the purchase. The microscope can be accessed by all qualified operators via the online reservation system.</t>
  </si>
  <si>
    <t xml:space="preserve">Mikroskop je namenjen preiskavam strukture in kemijske sestave anorganskih in organskih materialov na nanometrskem, atomarnem in sub-atomarnem nivoju. Gre za vrhunsko aparaturo, ki je po svojih performansah med najboljšimi v EU in je predpogoj za izvajanje konkurenčnih raziskava na področju materialov in nanoznanosti. </t>
  </si>
  <si>
    <t>The microscope is intended for investigations of the structure and chemical composition of inorganic and organic materials at the nanometer, atomic and sub-atomic level. It is a state-of-the-art equipment and one of the best in the EU in terms of its performance. As such it is a prerequisite for conducting competitive research in the field of materials and nanosciences.</t>
  </si>
  <si>
    <t>cca 140.000,00 EUR/leto</t>
  </si>
  <si>
    <t>2 FTE-ja</t>
  </si>
  <si>
    <t xml:space="preserve">Mikroskop uporablja 10 programskih skupin IJS  </t>
  </si>
  <si>
    <t>Ultra-Performance Liquid Chromatography apparatus with PDA detector</t>
  </si>
  <si>
    <t xml:space="preserve">Oprema bo večino časa zasedena, ker jo bo uporabljal robot. Do opreme bo mogoče dostopati le po predhodnem dogovoru s skrbnikom sistema, saj bo nameščena v sobi, kjer bo delal robot. </t>
  </si>
  <si>
    <t>The equipment will be occupied most of the time because it will be used by a robot. The equipment will be accessible only by prior arrangement with the system administrator, as it will be installed in the ro</t>
  </si>
  <si>
    <t xml:space="preserve">UPLC je kromatografska tehnika, ki se uporablja za ločevanje, identifikacijo in kvantifikacijo organskih spojin, raztopljenih v tekoči fazi. </t>
  </si>
  <si>
    <t>UPLC is a chromatography technique used for separation, identification and quantification of organic compounds dissolved in liquid phase.</t>
  </si>
  <si>
    <t>XJET, Israel 3D printer for metal materials and ceramics, renamed to Hage 3D material extrusion printer</t>
  </si>
  <si>
    <t>Po predhodnem dogovru s skrbnikom (mail skrbnika)</t>
  </si>
  <si>
    <t>By prior arrangement with the administrator (administrator's mail)</t>
  </si>
  <si>
    <t>Izdelava prototipov kompleksnih oblik z ekstruzijo materiala. Možnost uporabe kompozitnih materialov</t>
  </si>
  <si>
    <t>Prototyping of compelex shapes with materila extrusion. Can be used with composite materials.</t>
  </si>
  <si>
    <t>Benjamin Podmiljšak (K7)</t>
  </si>
  <si>
    <t>PR-12426</t>
  </si>
  <si>
    <t>PR-12539</t>
  </si>
  <si>
    <t>Spomenka Kobe (K7)</t>
  </si>
  <si>
    <t>Andraž Kocjan (K7)</t>
  </si>
  <si>
    <t>XJET, Izrael 3D tiskalnik za kovinske materiale in keramiko, preimenovan v Hage 3D tiskalnik</t>
  </si>
  <si>
    <t>Shaking sample magnetometer for thermomagnetic measurements in different atmospheres</t>
  </si>
  <si>
    <t>Karakterizacija magnetnih materialov v magnetnem polju, pri različnih temperaturah in atmosferah.</t>
  </si>
  <si>
    <t>Characterization of magnetic materials in a magnetic field, at different temperatures and atmospheres.</t>
  </si>
  <si>
    <t>PR-10730</t>
  </si>
  <si>
    <t>PR-10604-1</t>
  </si>
  <si>
    <t>Kristina Žužek</t>
  </si>
  <si>
    <t>CeraFab S65, 3D tiskalnik za keramične materiale na podlagi sterolitografije</t>
  </si>
  <si>
    <t>CeraFab System S65, a 3D printer for ceramic materials based on stereolithography (*v prijavnem obrazcu je bila vrednost 356.297,18, lastna sredstva v višini 55,8 %)</t>
  </si>
  <si>
    <t>CeraFab S65 je najosdobnejši 3D tiskalnik keramičnih materialov. Ta vrsta opreme je zelo redka v Srednji Evropi. Oprema bo dostopna na Odseku za nanostrukturne materiale na IJS-ju. Umeščena bo v poseben prostor s prilagojeno svetlobo, v že ostoječem laboratoriju aditivnih tehnlogij. Na ta način bomo lahko konkurenčni v 3D tiskanju keramike v svetovnem merilu, kar nam bo omogočalo mreženje in povezovanje z vodilnimi laboratoriji v Evropi, ki so specializirani za 3D  tiskanje (keramičnih) materialov.</t>
  </si>
  <si>
    <t>CeraFab S65 is state-of-the-art 3D printer for ceramic materialc. This type of equipment is very rare in Central Europe. The equipment will be available at the Department of Nanostructured Materials at IJS, more precisely, it will be located in the specially adopted room with yellow light, in the already existing laboratory of additive manufacturing technologies.  This will place us among the most competitives groups in the wolrd and to netowkr/connect with the existing laboratories in Europe that specialize in additive manufacturing of (ceramic) materials.</t>
  </si>
  <si>
    <t>Oprema predstavlja najnaprednejšo tehnologijo pri aditivni proizvodnji keramike in omogoča tiskanje  zelo tankih funkcionalnih plasti kot tudi visokozmogljive volumetrske inženirske keramike z edinstveno resolucijo in geometrijsko kofiguracijo. Stereolitgrafija (LCM - litography based ceramic manufacturing) je "bottom-up" tehnika oblikovanja keramične komponente, ki jih natisnemo iz fotoobčutljive suspenzije vsebujoč visoki delež suhe snovi, t.j. prahu keramičnih (nano)delcev. Dodatna prednost te metode je izdelava zelo kompleksnih komponent in prototipov, saj ne zahteva izdelave podpornih stuktur kot pri drugih tehnikah 3D tiskanja.</t>
  </si>
  <si>
    <t>The equipment represents the most advanced technology in the additive manufacturing of ceramics and enables the printing of very thin functional layers as well as high-performance volumetric engineering ceramics with a unique resolution and geometric configuration. Litography based ceramic manufacturing (LCM) is a "bottom-up" technique of designing ceramic components, which are printed from a photosensitive suspension containing a high proportion of dry matter, i.e. powder of ceramic (nano)particles. An additional advantage of this method is the production of very complex components and prototypes, as it does not require the production of supporting structures as with other 3D printing techniques.</t>
  </si>
  <si>
    <t>P2-0087-2</t>
  </si>
  <si>
    <t xml:space="preserve">Andraž Kocjan </t>
  </si>
  <si>
    <t>Upgrading the Artificial Intelligence Research System to Cognitive Artificial Intelligence</t>
  </si>
  <si>
    <t>Oprema je dostopna  akademskim institucijam in gospodarskim družbam (blaz.mahnic@ijs.si), kot tudi raziskovalcem in industriji iz evropskega raziskovalnega prostora.</t>
  </si>
  <si>
    <t>The equipment is available for national users at the contact (blaz mahnic@ijs.si), as well as to the international users via EU Transnational Access.</t>
  </si>
  <si>
    <t>Sistem za raziskave v umetni inteligenci je bil zasnovan tako, da omogoča pospešeno izvajanje računskih operacij pri rudarjenju podatkov in globokem učenju z nevronskimi mrežami, na preiskovalnih in optimizacijskih algoritmih v računski inteligenci, na algoritmih za obdelavo slik in govora ter drugih algoritmih umetne inteligence za internet stvari (IoT), robotiko, avtonomno vožnjo in številne druge podatkovno intenzivne ali senzorsko vodene naloge. Osnova sistema je visokozmogljiv računalnik s posebnim najmodernejšim namenskim pospeševalnikom za hitro izvajanje algoritmov umetne inteligence. Poseben poudarek je na hitrem izvajanju algoritmov za globoko učenje (angl. Deep Learning).</t>
  </si>
  <si>
    <t>The Artificial Intelligence Research System was designed to enable accelerated computational operations in data mining and deep learning with neural networks, investigative and optimization algorithms in computational intelligence, image and speech processing algorithms, and other artificial intelligence algorithms for the Internet of things (IoT), robotics, autonomous driving and many other data-intensive or sensor-driven tasks. The basis of the system is a high-performance computer with a special state-of-the-art dedicated accelerator for fast execution of artificial intelligence algorithms. Special emphasis is placed on fast implementation of deep learning algorithms.</t>
  </si>
  <si>
    <t>N1-0319</t>
  </si>
  <si>
    <t>N2-0254</t>
  </si>
  <si>
    <t>Bogdan Filipič</t>
  </si>
  <si>
    <t>Rezervacije dostopa do opreme se opravljajo na povezavi: https://teamup.com/login . Termin se določi v soglasju s skrbnikom opreme prof. I.Muševičem</t>
  </si>
  <si>
    <t>Reservations for the use of equipment are registered at: https://teamup.com/login The time slot for the measurements is coordinated by the person in charge of the equipment, Prof. I.Muševič.</t>
  </si>
  <si>
    <t>Nastavljivi nanosekundni laser z osnovno valovno dolžino 532 nm in variabilno valovno dolžino nastavljivega žarka v območu 400 nm do 2400 nm.</t>
  </si>
  <si>
    <t>Nanosecond tuneable laser with base output at 532 nm and tuneable output frim 400 nm to 2400 nm.</t>
  </si>
  <si>
    <t>PR-10099</t>
  </si>
  <si>
    <t>Uporaba je možna po predhodnem dogovoru z vodjo odseka in skrbniki (rok.zitko@ijs.si, luka.leskovec@ijs.si)</t>
  </si>
  <si>
    <t>Usage possible upon prior agreement with Department Head and Administrators (rok.zitko@ijs.si, luka.leskovec@ijs.si)</t>
  </si>
  <si>
    <t>Osnovno orodje teoretične fizike; na novih rezinah se izvajajo izračuni na področjih fizike trdne snovi, fizike osnovnih delcev, biofizke in kvantne fizike.</t>
  </si>
  <si>
    <t>Basic tool of theoretical physics; new compute nodes are being used for computations in the fields of solid state physics, particle physics, biophysics and quantum physics.</t>
  </si>
  <si>
    <t>system for evaluation of nanomechanical properties of thin films</t>
  </si>
  <si>
    <t>Uporaba je možna po predhodnem pogovoru (aljaz.drnovsek@ijs.si)</t>
  </si>
  <si>
    <t>Use is possible after a preliminary conversation (aljaz.drnovsek@ijs.si)</t>
  </si>
  <si>
    <t>Naprava se uporablja primarno za določanje trdote ter elastičnega modula. Omogoča tudi izdelavo 2D zemljevidov trdoote ali drugih mehanskih lastnosti, ki so izpeljane iz krivulje napetosti in deformacije.</t>
  </si>
  <si>
    <t>The device is primarily used for determining hardness and the elastic modulus. It also allows for the creation of 2D maps of hardness or other mechanical properties derived from the stress-strain curve.</t>
  </si>
  <si>
    <t>P1-0102 </t>
  </si>
  <si>
    <t>The electronic station for the development and testing of modern detectors for FAIR</t>
  </si>
  <si>
    <t>Oprema je dostopna  akademskim institucijam (kontakt: jelena.vesic@ijs.si) kot tudi raziskovalcem iz evropskega znanstvenega prostora.</t>
  </si>
  <si>
    <t>The equipment is available for national users at the contact "jelena.vesic@ijs.si", as well as to the ERA international users .</t>
  </si>
  <si>
    <t>Elektronsko postajo za razvoj sodobnih detektorjev za FAIR sestavlja vrhunska elektronika za testiranje in razvoj sodobnih detektorjev za jedrsko fiziko.</t>
  </si>
  <si>
    <t xml:space="preserve">The electronics station for the development of modern detectors for FAIR consists of state-of-the-art electronics for testing and developing modern detectors for nuclear physics. </t>
  </si>
  <si>
    <t>I0-E005 </t>
  </si>
  <si>
    <t>IGOR VASKIVSKYI</t>
  </si>
  <si>
    <t>Laser system for time-resolved and nonlinear spectroscopy</t>
  </si>
  <si>
    <t>Oprema je dostopna po predhodnem dogovoru. Za uporabo zahtevnejše opreme je omogočeno šolanje. Cena storitev je odvisna od zahtevnosti meritev. Kontakt igor.vaskivskyi@ijs.si</t>
  </si>
  <si>
    <t>Equipment is available on demand. Training can be arranged. The price of services depends on complexity of the measurements. Contact igor.vaskivskyi@ijs.si</t>
  </si>
  <si>
    <t xml:space="preserve">Laserski sistem je namenjen uporabi za številne različice nelinearnih optičnih metod, vključno s femtosekundno in pikosekundno ločljivo spektroskopijo v širokem spektralnem območju  v koreliranih materialih, elektronskih napravah, magnetnih in elektronsko urejenih sistemih itd.. </t>
  </si>
  <si>
    <t>The laser system is intended for use in many variations of nonlinear optical methods, including femtosecond and picosecond time-resolved spectroscopy in a wide spectral range  in correlated materials, electronic devices, magnetic and electronically ordered systems, etc.</t>
  </si>
  <si>
    <t>75268, 74321</t>
  </si>
  <si>
    <t>N1-0295</t>
  </si>
  <si>
    <t>Yevhenii Vaskivskyi</t>
  </si>
  <si>
    <t>J7-3146</t>
  </si>
  <si>
    <t>prof. dr. Tomaž Mertelj</t>
  </si>
  <si>
    <t xml:space="preserve"> </t>
  </si>
  <si>
    <t>Digital upgrade of pulsed EPR spectrometer</t>
  </si>
  <si>
    <t>Oprema je na voljo po predhodnem dogovoru s skrbnikom. Uporaba je možna samo ob prisotrnosti izučenega operaterja. Možna je tudi uporaba opreme pri nizkih temperaturah (T &gt; 4 K) ob predhodni najavi.</t>
  </si>
  <si>
    <t>The equipment is available by prior agreement with the administrator. Use is possible only in the presence of a trained operator. It is also possible to use the equipment at low temperatures (T &gt; 4 K) with prior notice.</t>
  </si>
  <si>
    <t>EPR je spektroskopska tehnika, ki se pogosto uporablja v biologiji, kemiji, medicini in fiziki za preučevanje sistemov z enim ali več nesparjenimi elektroni. Ker je to lokalna tehnika, EPR zagotavlja informacije o strukturi, dinamiki in prostorski porazdelitvi paramagnetnih vrst. Poleg meritev EPR spektrov, oprema omogoča meritve relaksacijskih časov in tako imenovanih ESEEM signalov.</t>
  </si>
  <si>
    <t xml:space="preserve">EPR is a spectroscopic technique widely used in biology, chemistry, medicine and physics to study systems with one or more unpaired electrons. Being a local probe technique, EPR provide information on the structure, dynamics and the spatial distribution of the paramagnetic species. Beside the measurements of EPR spectra, the equippment allows for measurements of relaxation times and so-called ESEEM signals.  </t>
  </si>
  <si>
    <t>Tilen Knaflič</t>
  </si>
  <si>
    <t>Matjaž Gomilšek</t>
  </si>
  <si>
    <t>Equipment for assembly and characterization of model batteries</t>
  </si>
  <si>
    <t>Zainteresirani za opremo se lahko za termin uporabe dogovorijo z vodjo laboratorija (igor.sersa@ijs.si).</t>
  </si>
  <si>
    <t>Those interested in the equipment can arrange a time of use with the head of the laboratory (igor.sersa@ijs.si).</t>
  </si>
  <si>
    <t>Oprema "glove-box" je namenjena setstavljanju baterij v inertni atmosferi, potentiostat pa natančnim elektrokemijskim meritvam delovanja baterij.</t>
  </si>
  <si>
    <t>The glove-box is intended for assembling batteries in an inert atmosphere, and the potentiostat for accurate electrochemical measurements of battery performance.</t>
  </si>
  <si>
    <t>Research equipment for activation and sterilization of organic material</t>
  </si>
  <si>
    <t>Uporaba opreme je po dogovoru. Gre za opremo, ki potrebuje znanja za rokovanje z biološkim materialov. Krijejo se stroški operaterja in po potrebi materialni stroški. Kontakt miran.mozetic@ijs.si.</t>
  </si>
  <si>
    <t>The use of equipment is by arrangement. This is equipment that requires skills to handle biological materials. Operator costs and, where applicable, material costs are covered. Contact miran.mozetic@ijs.si.</t>
  </si>
  <si>
    <t>Oprema omogoča hitro sterilizacijo organskega materiala s predhodno aktivacijo. Oprema je primerna za raziskavo kinetike sterilizacije tako v tekoči kot v plinski (aerosol) fazi z doziranjem peroksidušikove kisline. Oprema je še posebej primerna za raziskavo kinetike sterilizacije hrane in semen, ki jih ni mogoče sterilizirati s klasičnimi tehnikami, saj slednje povzročijo nepopravljive spremembe materialov, ki jih želimo sterilizirati.</t>
  </si>
  <si>
    <t>The equipment allows rapid sterilisation of organic material by pre-activation. The equipment is suitable for the investigation of sterilisation kinetics in both liquid and gas (aerosol) phases by dosing peroxy-nitrous acid. The equipment is particularly suitable for investigating the kinetics of sterilisation of food and seeds which cannot be sterilised by conventional techniques, as the latter cause irreversible changes to the materials to be sterilised.</t>
  </si>
  <si>
    <t>L7-4567</t>
  </si>
  <si>
    <t>Dr. Nina Recek</t>
  </si>
  <si>
    <t>J1-3014</t>
  </si>
  <si>
    <t>Two-stage rewinding plasma reactor</t>
  </si>
  <si>
    <t>Uporaba opreme je po dogovoru. Gre za opremo, ki potrebuje znanja za rokovanje s plazemskim reaktorjem, nameščanjem elektrod in pravilno nameščanje obdelovancev za neskončno previjanje skozi plinsko plazmo. Krijejo se stroški operaterja in materialni stroški: plin, elektrode, hlajenje. Kontakt gregor.primc@ijs.si.</t>
  </si>
  <si>
    <t>Use of equipment is by arrangement. This is equipment that requires skills in handling the plasma reactor, installing electrodes and correctly positioning the workpieces for endless plasma gas rewinding. Operator and material costs are covered: gas, electrodes, cooling. Contact gregor.primc@ijs.si.</t>
  </si>
  <si>
    <t>Omogoča obdelavo neskončnih materialov na previjanje (folije, papir, itd.) skozi plinsko plazmo pri nizkem tlaku v kapacitivni ali induktivni konfiguraciji plazemske sklopitve. Omogoča tudi sprejanje prekurzorjev v samo plazmo ali na že obdelano površino.</t>
  </si>
  <si>
    <t>It enables the processing of continuous rewindable materials (film, paper, etc.) through a gas plasma at low pressure in a capacitive or inductive plasma coupling configuration. It also allows precursors to be sprayed into the plasma itself or onto an already treated surface.</t>
  </si>
  <si>
    <t>L2-50052</t>
  </si>
  <si>
    <t>Prof. dr. Alenka Vesel, Izr. prof. dr. Rok Zaplotnik, Jernej Ekar</t>
  </si>
  <si>
    <t>L1-50007</t>
  </si>
  <si>
    <t>Prof. dr. Miran Mozetič, doc. dr. Gregor Primc</t>
  </si>
  <si>
    <t>Spinning disc device</t>
  </si>
  <si>
    <t xml:space="preserve">Oprema je dostopna odsekom IJS in zunanjim uporabnikom po predhodnem dogovoru (Boris.Rogelj@ijs.si) in znotraj delovnega časa. Opremo lahko uporabljajo le usposobljeni operaterji. Možnost brezplačne uporabe v primeru izvajanja skupnih RR projektov in možnost uporabe po ceniku IJS. </t>
  </si>
  <si>
    <t>The equipment is available to IJS departments and external users by prior arrangement (contact Boris.Rogelj@ijs.si) within the working hours. The equipment can be used only by trained operators. The possibility of free use is offered in case of joint RR project, otherwise the use is charged according to the JSI price list.</t>
  </si>
  <si>
    <t xml:space="preserve">Spining disk omogoča "live cell imaging", mikroskopske analize živih nativnih vzorcev. Zaradi zmanjšanega navzkrižnega zajemanja signala med luknjicami vrtečega diska (Nipkow disk),  je mogoč jasen zajem slike signalov monoslojev in debelejših bioloških vzorcev (tkivne rezine, sferoidi ali organoidi). Vrteči disk je osnovan za zajem večjega vidnega polja (FOV). Izboljšani vgrajeni mehanizem naprave omogoča premike diskov v optični poti na način, da je omogočena zelo hitra in lahka konfokalna in ne-konfokalna projekcija slik s fluorescenco in faznim kontrastom. Zaradi vhodov in sistema sočasnega zajemanja signalov z dvema kamerama omogoča uporabo različnih kombinacij barvil v nativnih vzorcih in opazovanje skozi daljše časovno obdobje brez foto-bledenja. </t>
  </si>
  <si>
    <t>Spinning disk enables "live cell imaging", microscopic analysis of living native samples. Due to the reduced cross-capture of the signal between the holes of the spinning disk (Nipkow disk), clear image capture of the signals of monolayers and thicker biological samples (tissue slices, spheroids or organoids) is enabled. The spinning disk is designed to capture a larger field of view (FOV). The improved built-in mechanism of the device enables the movements of the discs in the optical path in such a way that a very fast and easy confocal and non-confocal projection of images with fluorescence and phase contrast is enabled. Thanks to the enabled inputs and the system of simultaneous capture of signals with two cameras, it allows for the use of combinations of dyes in native samples and bservation over a longer period of time without photo-fading.</t>
  </si>
  <si>
    <t>J7-4420</t>
  </si>
  <si>
    <t>Aleš Berlec</t>
  </si>
  <si>
    <t>J4-4555</t>
  </si>
  <si>
    <t>Jerica Sabotič</t>
  </si>
  <si>
    <t>Motorized microscope with laser HW autofocus and live imaging chamber</t>
  </si>
  <si>
    <t>Oprema je dostopna odsekom IJS in zunanjim uporabnikom po predhodnem dogovoru (Helena.Motaln@ijs.si) in znotraj delovnega časa. Opremo lahko uporabljajo le usposobljeni operaterji. Možnost brezplačne uporabe v primeru izvajanja skupnih RR projektov in možnost uporabe po ceniku IJS.</t>
  </si>
  <si>
    <t>The equipment is available to IJS departments and external users by prior arrangement (contact Helena.Motaln@ijs.si) within the working hours. The equipment can be used only by trained operators. The possibility of free use is offered in case of joint RR project, otherwise the use is charged according to the JSI price list.</t>
  </si>
  <si>
    <t>Motoriziran mikroskop s poudarkom na kompletno motoriziranem krmiljenju in laserskem autofokus sistemu, ki z uporabo dveh kamer za sočasen zajem signala v izjemno kratkih (milisekundnih intervalih) omogoča analizo dinamičnih procesoc v celicah, tkivih in bakterijskih biofilmih. Te je možno vzdrževati v in vivo pogojih v posebni komori direktno na mikroskopu, skozi celotno eksperimentalno obdobje. Pri tem poleg temperature in automatskega prilagajanja autofocusa objektivov sistem omogoča tudi nadzor atmosferskega mikrookolja zrak/CO2. Sistem z uporabo fluorescentnega vira svetlobe omogoča analizo strukturnih komponent celic, študij dinamičnih procesov in lokalizacijo molekul na znotrajceličnem nivoju.</t>
  </si>
  <si>
    <t>A motorized microscope with an emphasis on fully motorized control and a laser autofocus system that, by using two cameras for simultaneous signal capture in extremely short (millisecond intervals), enables the analysis of dynamic processes in cells, tissues and bacterial biofilms. These can be maintained under in vivo conditions in a special chamber directly on the microscope, throughout the entire experimental period. In addition to the temperature and automatic adjustment of the autofocus of the lenses, the system also allows control of the atmospheric microenvironment air/CO2. The system, using a fluorescent light source, enables the analysis of structural components of cells, the study of dynamic processes and the localization of molecules at the intracellular level.</t>
  </si>
  <si>
    <t>Po predhodnem dogovoru preko e-mail naslova domen.kotnik@ijs.si.</t>
  </si>
  <si>
    <t>By prior arrangement via e-mail address domen.kotnik@ijs.si.</t>
  </si>
  <si>
    <t>Obsevalna naprava z aktivirano vodo na rekaotjru TRIGA na IJS bo služila kot natančno določen in stabilen izvor visoko-energijskih</t>
  </si>
  <si>
    <t>The activated water irradiator on the TRIGA detector at the IJS will serve as a well-defined and stable source of high-energy characteristic</t>
  </si>
  <si>
    <t>Dual-arm collaborative robotic system for imitating rapid human movements</t>
  </si>
  <si>
    <t>Oprema se nahaja na odseku E1. Uporaba s strani zunanjih RO je možna po predhodnem dogovoru,  odvisno od trenutnega poteka razsikav. Za dostop je potrebno kontaktirati skrbnika (tadej.petric@ijs.si).</t>
  </si>
  <si>
    <t>The equipment is located at department E1. Use by external ROs is possible by prior arrangement, depending on the current course of research. To gain access, it is necessary to contact the caretaker (tadej.petric@ijs.si).</t>
  </si>
  <si>
    <t>Dvoročni robotski sistem, zasnovan za posnemanje človeških gibov, ki lahko učinkovito sodeluje z ljudmi. Oprema je zasnovana za natančno posnemanje zapletenih človeških gibov, kar omogoča učinkovito sodelovanje med ljudmi in stroji pri različnih nalogah.</t>
  </si>
  <si>
    <t>Dual-arm manipulation system designed to emulate human movements, capable of interacting seamlessly with humans. This advanced equipment is engineered for precise mimicry of complex human gestures, facilitating smooth collaboration between humans and machines in various tasks.</t>
  </si>
  <si>
    <t>In-situ Plasmon-driven vibrational spectroscopy</t>
  </si>
  <si>
    <t>Dostop do opreme: po dogovoru (odsek F6 vasyl.shvalya@ijs.si)</t>
  </si>
  <si>
    <t>Access to the device: via agreement (department F6 vasyl.shvalya@ijs.si)</t>
  </si>
  <si>
    <t>Naprava vsebuje: Nicolet™ iS50 FTIR spektrometer z nameščenim s tekočim dušikom hlajenim hitrim skeniranjem MCT-A detektorjem za srednje
IR območje. Priložen optični IR sistem omogoča izvajanje IR meritev z naslednjimi moduli: GladiATR (z grelno ploščo do 300 stopinj Celzija, pH
1-14), plinska celica (spremenljiva optična pot 1-16m), tekoča celica s KBr in ZnSe okencami, celica DRIFT (do 1000 stopinj Celzija).</t>
  </si>
  <si>
    <t>The device includes: Nicolet™ iS50 FTIR spectrometer with installed liquid nitrogen cooled high-speed scan MCT-A detector for mid-IR range.
The accompanied optical IR system allow to conduct the IR measurements with following modules: GladiATR module (with a heating plate up to
300 degrees Celsius, pH 1-14), Gas-cell (variable optical path 1-16m), liquid cell with KBr and ZnSe windows, DRIFT cell (up to 1000 degrees
Celsius).</t>
  </si>
  <si>
    <t>Vasyl Shvalya</t>
  </si>
  <si>
    <t>P2-0056</t>
  </si>
  <si>
    <t>Vincenc Nemanič</t>
  </si>
  <si>
    <t>N2-0213</t>
  </si>
  <si>
    <t>James Leon Walsh</t>
  </si>
  <si>
    <t xml:space="preserve">Hyperspectral microscopy system </t>
  </si>
  <si>
    <t>Oprema je dostopna po dogovoru, kontak Martina Modic (martina.modic@ijs.si)</t>
  </si>
  <si>
    <t>Equipment is available via arrangement, contact Martina Modic (martina.modic@ijs.si)</t>
  </si>
  <si>
    <t xml:space="preserve">Sistem za hiperspektralno mikroskopijo je nadgradnja optočnega mikroskopa, ki omogoča hitro in natančno zajemanje širokega dela elektromagnetnega spektra opazovanega vzorca v razponu od 170 - 1100 nm. Vsaka zajeta točka vsebuje celotno spektralno informacijo, v treh dimenzijah, od katerih sta dve dimenziji prostorki, tretja pa je spektralna dimenzija. Vse tri tvorijo takoimenovano hiperspektralno kocko. Sistem omogoča zajemanje informacij iz površine mikroorganizmov (identifikacija na podlagi njihovega HSI spektra) ter spremljanje  procesov znotraj mikrobnih celic. </t>
  </si>
  <si>
    <t>The system for hyperspectral microscopy is an upgrade of the optical microscope, which enables fast and accurate capture of a wide part of the electromagnetic spectrum of the observed sample in the range of 170 - 1100 nm. Each captured point contains the entire spectral information, in three dimensions, two of which are spatial dimensions and the third is the spectral dimension. All three form a so-called hyperspectral cube. The system enables the capture of information from the surface of microorganisms (identification based on their HSI spectrum) and the monitoring of processes inside microbial cells.</t>
  </si>
  <si>
    <t>75836 01
75312
75836</t>
  </si>
  <si>
    <t>P3-0003</t>
  </si>
  <si>
    <t>Gregor Serša</t>
  </si>
  <si>
    <t>Upgrade of low-temperature scanning tunneling microscope with atomic-force microscope</t>
  </si>
  <si>
    <t>Dostop je možen v dogovoru z vodjo Laboratorija za vrstični tipalno mikroskopijo (Erik Zupanič, erik.zupanic@ijs.si), kot je navedeno na domači strani laboratorija. Prioriteto pri dostopu do raziskovalne opreme imajo sodelavci Laboratorija za vrstično tipalno mikroskopijo .Za raziskovalce z javnih raziskovalnih zavodov in javnih univerz, bo uporaba v okviru skupnih projektov (tudi neformalnih sodelovanj) brezplačna. Za vsa sodelovanja z gospodarstvom pa se bomo držali pravil, zapisanih v "Pravila za oblikovanje cen za uporabo raziskovalne opreme, obveščanje in poročanje o uporabi raziskovalne opreme" št. 007-5/2023-1 z dne 3. 5. 2023.</t>
  </si>
  <si>
    <t>Access is possible by appointment with the Head of the Laboratory for Scanning Probe Microscopy (Erik Zupanič, erik.zupanic@ijs.si), as indicated on the homepage of the laboratory. Priority for access to research equipment is given to the collaborators of the Laboratory for Scanning Probe Microscopy. For researchers from public research institutions and public universities, use will be free of charge in the context of joint projects (including informal collaborations). For all collaborations with industry, we will follow the rules set out in the "Rules on pricing for the use of research equipment, notification and reporting on the use of research equipment" No 007-5/2023-1 of 3.5.2023.</t>
  </si>
  <si>
    <t>Raziskovalna oprema bo edina v Sloveniji omogočila hkratne energijsko in prostorsko visokoločljive meritve tunelskega toka in sile med konico in površino v ultra visokem vakuumu pri nizkih temperaturah in s tem razločevanje med lokalno elektronsko gostoto in strukturo površine, ki ju sicer ne bi bilo mogoče razločiti. Prav tako tako bo edini mikroskop v Sloveniji, ki bo omogočal preiskave molekulskih struktur na različnih površinah pri pogojih ultravisokega vakuuma in kriogenih temperatur.</t>
  </si>
  <si>
    <t xml:space="preserve">The research equipment will be the only one in Slovenia to enable simultaneous high-energy and high-spatial resolution measurements of the tunneling current and the tip-surface force in ultra-high vacuum at low temperatures, and thus to distinguish between the local electron density and the surface structure, which would otherwise be impossible to resolve. It will also be the only microscope in Slovenia that will allow the investigation of molecular structures on different surfaces under ultra-high vacuum and cryogenic temperature conditions.  </t>
  </si>
  <si>
    <t xml:space="preserve">74447 
74664 
75510 
76324 </t>
  </si>
  <si>
    <t>3.6.1</t>
  </si>
  <si>
    <t>Laser system for experiments with qubits based on Rydberg cesium atoms</t>
  </si>
  <si>
    <t>Raziskovalna oprema predstavlja nadgradnjo eksperimentalnega sistema za hlajenje in lovljenje atomov cezija, ki smo ga v zadnjih desetih letih razvijali in postavljali v Laboratoriju za hladne atome na Institutu “Jožef Stefan”. Ko bo nadgradnja v celoti zaključena (predvidoma septembra 2024), bo ta eksperimentalna oprema integrirana v obstoječ eksperimentalni sistem.
Prioriteto pri dostopu do raziskovalne opreme imajo sodelavci Laboratorija za hladne atome. Za raziskovalce z javnih raziskovalnih zavodov in javnih univerz, bo uporaba v okviru skupnih projektov (tudi neformalnih sodelovanj) brezplačna. Za sodelovanja z gospodarstvom se bomo držali pravil, zapisanih v "Pravila za oblikovanje cen za uporabo raziskovalne opreme, obveščanje in poročanje o uporabi raziskovalne opreme" št. 007-5/2023-1 z dne 3. 5. 2023.</t>
  </si>
  <si>
    <t>The research equipment represents an upgrade of the experimental system for cooling and trapping cesium atoms that we have developed and built over the last ten years in the Laboratory for cold atoms at the Jožef Stefan Institute. Once the upgrade is fully completed (expected by mid-2024), this experimental equipment will be integrated into the existing experimental system. 
Team members from the Laboratory for cold atoms will have priority access to the research equipment. For researchers from public research institutes and public universities, use will be possible via joint projects (including informal collaboration) and is free of charge. For collaborations with industry, we will adhere to the rules outlined in the "Pravila za oblikovanje cen za uporabo raziskovalne opreme, obveščanje in poročanje o uporabi raziskovalne opreme", No. 007-5/2023-1 dated May 3, 2023.</t>
  </si>
  <si>
    <t>Laserski sistem za eksperimente s kubiti na osnovi Rydbergovih atomov cezija omogoča širok spekter novih raziskav in razvoja, ki je bil do zdaj nedostopen:
- Razvoj kvantnega računalništva z ansambli hladnih atomov, kjer vsak ansambel predstavlja en kubit.
- Razvoj hitre in zanesljive priprave kubitov v poljubni superpoziciji stanj 0 in 1.
- Razvoj hitre metode za branje kubitov.
- Raziskovanje fizike Rydbergovih atomov in uporaba mehanizma Rydbergove blokade v kvantnih napravah.
- Možnost uporabe laserskega sistema tako za manipulacijo kubitov na osnovi ansamblov hladnih atomov kot tudi za posamezne atome.</t>
  </si>
  <si>
    <t>The laser system for experiments with qubits based on Rydberg cesium atoms enables a broad spectrum of new research and development that was previously inaccessible:
- Development of quantum computers with ensembles of cold atoms, where each ensemble represents a qubit.
- Development of a fast and reliable preparation of qubits in arbitrary superposition states of 0 and 1.
- Development of a fast method for reading out qubits.
- Research into the physics of Rydberg atoms and the application of the Rydberg blockade mechanism in quantum devices.
- The possibility of using the laser system for the manipulation of qubits based on ensembles of cold atoms as well as for individual atoms.</t>
  </si>
  <si>
    <t>6.4.7</t>
  </si>
  <si>
    <t>Sistem za pripravo in shranjevanje vzorcev v
visokem vakuumu</t>
  </si>
  <si>
    <t>Optična pinceta za lovljenje in
manipulacijo hladnih Rydbergovih atomov</t>
  </si>
  <si>
    <t>Analizator kisika, dušika in
vodika v anorganskih vzorcih</t>
  </si>
  <si>
    <t>Nadgradnja računalniške
gruče po sistemu »na ključ«</t>
  </si>
  <si>
    <t>Razširitev računske gruče z
rezinami za simulacije kvantnih sistemov</t>
  </si>
  <si>
    <t>Vzpostavitev računske gruče za ab initio simulacije kvantnih in funkcionalnih
materialov</t>
  </si>
  <si>
    <t>Modularen polarizacijski mikroskopski sistem z integriranim laserskim konfokalnim skeniranjem in hitrim snemanjem pri šibki
svetlobi</t>
  </si>
  <si>
    <t>Oprema za karakterizacijo
termičnih in morfoloških
lastnosti materialov</t>
  </si>
  <si>
    <t>Rescaning konfokalni mikroskop za vizualizacijo bakterijskih tridimenzionalnih struktur (sistem RCM)</t>
  </si>
  <si>
    <t>Sistem za napredno haptično teleoperacijo robotov za adaptivno sodelovanje s
človekom</t>
  </si>
  <si>
    <t>NMR spektrometer za
magnetna polja do 9.4 T</t>
  </si>
  <si>
    <t>Detektorji rentgenskih žarkov</t>
  </si>
  <si>
    <t>Oprema za razvoj in analizo
velikih jezikovnih modelov</t>
  </si>
  <si>
    <t>Bioreaktor za gojenje celic v
3D</t>
  </si>
  <si>
    <t>Razpršilni večmerilnik za sub- nanodelce in biomolekule (Light-Scattering Multisizer for Sub-nano Particles and Biomolecules - SANSEI)</t>
  </si>
  <si>
    <t>Oprema za vzbujanje plinskih razelektritev v
(sub)atmosferskem področju za sodobne raziskave materialov, sterilizacijo in pretvorbo plinov</t>
  </si>
  <si>
    <t>Stanislav Vrtnik</t>
  </si>
  <si>
    <t>Peter
Jeglič</t>
  </si>
  <si>
    <t>Kristina
Žužek</t>
  </si>
  <si>
    <t>Luka Leskovec</t>
  </si>
  <si>
    <t>Venkata Subba Rao Jampani</t>
  </si>
  <si>
    <t>Barbara
Malič</t>
  </si>
  <si>
    <t>Tomaž
Rijavec</t>
  </si>
  <si>
    <t>Martin
Klanjšek</t>
  </si>
  <si>
    <t>Boštjan
Jenčič</t>
  </si>
  <si>
    <t>Sašo
Džeroski</t>
  </si>
  <si>
    <t>Ana
Mitrović</t>
  </si>
  <si>
    <t>P_XXII_004</t>
  </si>
  <si>
    <t>P_XXII_027</t>
  </si>
  <si>
    <t>P_XXII_063</t>
  </si>
  <si>
    <t>P_XXII_069</t>
  </si>
  <si>
    <t>P_XXII_100</t>
  </si>
  <si>
    <t>P_XXII_109</t>
  </si>
  <si>
    <t>P_XXII_112</t>
  </si>
  <si>
    <t>P_XXII_122</t>
  </si>
  <si>
    <t>P_XXII_144</t>
  </si>
  <si>
    <t>P_XXII_170</t>
  </si>
  <si>
    <t>P_XXII_196</t>
  </si>
  <si>
    <t>P_XXII_201</t>
  </si>
  <si>
    <t>P_XXII_232</t>
  </si>
  <si>
    <t>P_XXII_238</t>
  </si>
  <si>
    <t>P_XXII_270</t>
  </si>
  <si>
    <t>P_XXII_273</t>
  </si>
  <si>
    <t>Nabavna vrednost z DDV (EUR)</t>
  </si>
  <si>
    <t xml:space="preserve">BORIS TURK </t>
  </si>
  <si>
    <t>MIRAN ČEH</t>
  </si>
  <si>
    <t xml:space="preserve">JANEZ KOVAČ </t>
  </si>
  <si>
    <t xml:space="preserve"> Kvadrupol-Orbitrap masni spektrometer sklopljen z LC</t>
  </si>
  <si>
    <t xml:space="preserve">State-of-the-art FIB (Focused Ion Beam) </t>
  </si>
  <si>
    <t xml:space="preserve">XPS spektrometer za analizo površin in tankih plasti </t>
  </si>
  <si>
    <t>P_XXI_120</t>
  </si>
  <si>
    <t>P_XXI_123</t>
  </si>
  <si>
    <t>P_XXI_152</t>
  </si>
  <si>
    <t>Advanced haptic teleoperation system for robots for adaptive human collaboration</t>
  </si>
  <si>
    <t>https://www.ijs.si/ijsw/Znotraj%20hi%C5%A1e/Desno?action=AttachFile&amp;do=get&amp;target=ARIS_Evidenca_opreme_2024.xlsx</t>
  </si>
  <si>
    <t>Modular polarization microscopy system with integrated laser confocal scanning and fast low-light imaging</t>
  </si>
  <si>
    <t>Upgrading the computer cluster with compute nodes to simulate quantum systems</t>
  </si>
  <si>
    <t>Bioreactor for cultivation of 3D cell cultures</t>
  </si>
  <si>
    <t>Oprema se nahaja v celičnem laboratoriju odseka B3, IJS. Oprema ja dostopna raziskovalcem z IJS in zunanjim uporabnikom po predhodnem dogovoru (kontakt: ana.mitrovic@ijs.si) v času delovnih ur. Opremo lahko uporabljajo le uporabniki usposobljeni za delo z aparaturo in za delo v celičnem laboratoriju. Možnost brezplačne uporabe v primeru izvajanja skupnih RR projektov in možnost uporabe po ceniku IJS. Po nastavljenem poskusu delo na opremi poteka daljši čas.</t>
  </si>
  <si>
    <t>The equipment is located in the cell laboratory of B3 department, JSI. The equipment is available to researchers from JSI and external users by prior arrangement (contact: ana.mitrovic@ijs.si) within working hours. The equipment can be used only by users trained to work with the equipment and in the cell laboratory. The possibility of free use is offered in case of joint RR project, otherwise the use is charged according to the JSI price list. After experiment set up, the bioreactor is used for cultivation   for a longer period of time.</t>
  </si>
  <si>
    <t>Pridobljena oprema je bioreaktor za gojenje 3D celičnih agregatov (sferoidi, organoidi), ki zagotavlja konstantne pogoje in ustvarja okolje, ki spodbujajo rast, vzdrževanje in funkcionalnost večjih 3D struktur, ki posnemajo lastnosti in vivo tkiv. Bioreaktor je namenjen dolgotrajnemu gojenju kompleksnih 3D celičnih modelov, ki bi ustrezno posnemali patološke procese. Bioreaktor združuje CO2 inkubator z neodvisnimi bioreaktorskimi rotacijskimi sistemi za gojenje celičnih agregatov.</t>
  </si>
  <si>
    <t>The obtained equipment is bioreactor for 3D cell cultures (spheroids, organoids) that provides constant conditions and creates and environment which promotes the growth, maintenance and functionality of larger 3D structures that mimic the properties of in vivo tissues. The bioreactor is used for the long-term cultivation of complex 3D cell models that would adequately mimic pathological conditions. The bioreactor combines CO2 incubator with independent rotating bioreactor system for growing cell aggregates.</t>
  </si>
  <si>
    <t>Z3-50102</t>
  </si>
  <si>
    <t>J3-3071</t>
  </si>
  <si>
    <t>Ana Mitrović</t>
  </si>
  <si>
    <t>J3-60067</t>
  </si>
  <si>
    <t>Milica Perišič Nanut</t>
  </si>
  <si>
    <t>CRP/SVN24-01-International Centre for Genetic Engineering and Biology, LET (‘s) IMPACT</t>
  </si>
  <si>
    <t>Equipment for the development and analysis of large language models</t>
  </si>
  <si>
    <t xml:space="preserve">CPU and GPU servers for data preprocessing and development and testing of machine learning automation processes.	</t>
  </si>
  <si>
    <t xml:space="preserve">77889
77258
77961 
77838 
77068 
77963 
77972 
77225 
77962 
77964 
77965 
77970 
77971 
78006 
78007 
77243 </t>
  </si>
  <si>
    <t>Equipment for excitation of gas discharges in the (sub)atmospheric region for modern materials research, sterilization and gas conversion</t>
  </si>
  <si>
    <t>Oprema je običajno dostopna od ponedeljka do petka med 8:00 in 14:00. Za dogovor o uporabi se je potrebno dogovoriti z vodjo Odseka za tehnologijo površin prof. dr. Alenko Vesel..</t>
  </si>
  <si>
    <t>Equipment is usually available Monday through Friday between 8:00 and 14:00. It is necessary to talk about the use beforehand with the head of the Department of Surface Engineering prof. dr. Alenko Vesel..</t>
  </si>
  <si>
    <t>Raziskovalna oprema zapolnjuje vrzel v obstoječih tehnikah za obdelavo površin trdnih in tekočih materialov s plinsko plazmo, ki jo ustvarjamo v tlačnem območju med 30 in 1000 mbar.</t>
  </si>
  <si>
    <t>The research equipment fills a gap in existing techniques for treating the surfaces of solid and liquid materials with gas plasma, which is generated in a pressure range between 30 and 1000 mbar.</t>
  </si>
  <si>
    <t>L2-4487</t>
  </si>
  <si>
    <t>J2-4480</t>
  </si>
  <si>
    <t>L2-60147</t>
  </si>
  <si>
    <t>Računalniška gruča z večjim številom jeder, namenjena izračunom, ki kjer lahko uporabimo paralelno računanje za pospešitev računanja. Nadgradnja gruče vsebuje 6 računskih vozlišč, ki vsebujejo po 2 x 32 jedrna procesorja in vsaj 1024 GB spomina in nov datotečni strežnik.</t>
  </si>
  <si>
    <t>Compute cluster with large number of CPU cores for simulations that can take advantage of parallel computing. Cluster upgrade consists of 6 nodes with 2 x 32 core processors and 1024 GB of memory and new file server.</t>
  </si>
  <si>
    <t>0,01 / jedro / uro</t>
  </si>
  <si>
    <t>Domen Kotnik</t>
  </si>
  <si>
    <t>Kontaktna oseba je dr. Venkata S. R. Jampani (vsrao.jampani@ijs.si) na IJS. Meritve izvajajo člani raziskovalne skupine. Zunanji uporabniki morajo prinesti vzorce materialov in lahko sodelujejo pri meritvah.</t>
  </si>
  <si>
    <t xml:space="preserve">The contact person is Dr. Venkata S. R. Jampani (vsrao.jampani@ijs.si) at JSI. Measurements are performed by members of the research group. External users need to bring samples of materials and can participate in the measurements.  </t>
  </si>
  <si>
    <t>Konfokalno slikanje fluorescentno označenih vzorcev. Najvišja stranska ločljivost, ki jo je mogoče doseči s konfokalnim skeniranjem, je približno 185 nm. Iste vzorce je mogoče istočasno slikati v transmisijskem in refleksijskem načinu brez funkcije konfokalnosti kot pri drugih običajnih mikroskopih.</t>
  </si>
  <si>
    <t xml:space="preserve">Confocal imaging of fluorescently labeled samples. The highest lateral resolution that can be achieved through confocal scanning is at about 185nm. The same samples can be simultaneously imaged in transmission and reflection mode without the confocality feature like any other regular microscope.  </t>
  </si>
  <si>
    <t>VSR Jampani</t>
  </si>
  <si>
    <t>N1-0400</t>
  </si>
  <si>
    <t>Light-Scattering Multisizer for Sub-nano Particles and Biomolecules</t>
  </si>
  <si>
    <t xml:space="preserve">Dynamic Light Scattering (DLS) oprema se uporablja za merjenje hidrodinamičnega premera nanopartiklov v suspenzijah s pomočjo analize nihanj svetlobnih signalov, ki nastanejo zaradi Brownovega gibanja.
Ta tehnologija omogoča hitro in natančno določanje velikostne distribucije delcev, kar je ključno pri karakterizaciji nanomaterialov.
S tem se spremlja stabilnost delcev, zaznava agregacija in oceni dispersija, kar je pomembno za zagotovitev kakovosti izdelkov.(ZetaSizer Ultra od Malvern Panalytical)
</t>
  </si>
  <si>
    <t>Dynamic Light Scattering (DLS) is used to determine the hydrodynamic diameter of nanoparticles by analyzing the fluctuations in light scattering due to their Brownian motion. It offers a rapid and non-invasive way to assess the size distribution and stability of nanoparticles in suspension. The technique is highly sensitive, allowing for the detection of subtle changes in particle size or the early stages of aggregation.  (ZetaSizer Ultra from Malvern Panalytical)</t>
  </si>
  <si>
    <t>P2-0056-20</t>
  </si>
  <si>
    <t>J2-4440</t>
  </si>
  <si>
    <t>J2-50066</t>
  </si>
  <si>
    <t>System for sample preparation and storage in high vacuum</t>
  </si>
  <si>
    <t>Za dostop do raziskovalne opreme se je potrebno dogovoriti z operaterji in skrbnikom opreme, ki se jih lahko kontaktira preko elektorske pošte na stane.vrtnik@ijs.si ali primoz.kozelj@ij.si oz. se jih obišče v laboratoriju, kjer se oprema nahaja. Dogovori se, kdaj bo oprema na voljo za uporabo, koliko časa bo potrebno za izvedbo eksperimenta oz. se v primeru zasedenosti dogovori za vrstni red uporabe. Večina priprav vzorcev oz. meritev je lahko gotova v zelo kratkem času (meritev mase, ultrazvočno varjenje) in se ne pričakuje čakanje na uporabo, nekatere pa lahko trajajo več dni, kot je pri rezanju vzorcev z žično žago in je za to potreben dogovor za vrstni red uporabe. Visok vakuum, kjer so shranjeni vzorci, deluje neprekinjeno 24/7 in se lahko vzorce doda kadarkoli s predhodno najavo.</t>
  </si>
  <si>
    <t>To access the research equipment, it is necessary to contact the operators and the equipment manager, who can be reached via email at stane.vrtnik@ijs.si or primoz.kozelj@ijs.si, or by visiting them in the laboratory where the equipment is located. The availability of the equipment and the time required to carry out the experiment will be checked. In case of overlapping schedules with multiple users, a queue for usage will be established. Most preparations and measurements can be completed in a very short time (such as mass measurement or using a wire bonder) and no waiting is expected for use, while others may take several days, such as cutting samples with a wire saw. High-vacuum storage operates 24/7, and additional samples can be added with prior notice.</t>
  </si>
  <si>
    <t>Oprema je namenjena za pripravo vzorcev za fizikalne meritve in za raziskave površine. Vzorce se lahko razreže na željene dimenzije (sistem je primere za vzorce velikosti nekaj milimetrov), se jim natančno določi maso (do natančnosti 0.1 mikrograma) in se na njih naredi električne kontakte z ultrazvočnim varilcem (wire bonder). Vzorce se lahko shrani v visokem vakuumu, kar omogoča, da občutljivi vzorci na zrak ne oksidirajo in reagirajo z vlago. Sistem je primeren tudi za pripravo vzorcev za elektronsko mikroskopijo (SEM, TEM, EDS, itd.). Možna je tudi izvedba eksperimentov in izvajanje merskih metod, kjer je potrebno natančno določiti  maso vzorcev oz. imajo vzorci zelo majhno maso. Ultrazvočni varilec (wire bonder) se lahko uporablja v elektroniki za izdelavo električnih povezav oz. za povezovanje elektronskih čipov s podnožjem.</t>
  </si>
  <si>
    <t>The equipment is intended for samples preparation for physical measurements and surface research. Samples can be cut to desired dimensions (the system is intended for sample sizes of few millimeters), their masses can be accurately determined (with precision up to 0.1 micrograms), and electrical contacts can be made using a wire bonder. The samples can be stored in high vacuum, which prevents sensitive samples from oxidizing or reacting with moisture in the air. The system is also suitable for preparing samples for electron microscopy (SEM, TEM, EDS, etc.). It is also possible to conduct experiments and apply measurement methods where precise determination of sample mass is required or when the samples have very small masses. The wire bonder can also be used in electronics to create electrical connections or to bond electronic chips to chip carrier.</t>
  </si>
  <si>
    <t>77644 
77471 
77115 
77200</t>
  </si>
  <si>
    <t>N1-0330</t>
  </si>
  <si>
    <t>S. Vrtnik</t>
  </si>
  <si>
    <t>P2-0348</t>
  </si>
  <si>
    <t>Z. Jagličić</t>
  </si>
  <si>
    <t>A. Hassanien</t>
  </si>
  <si>
    <t>Z2-4436</t>
  </si>
  <si>
    <t>Quadropole-Orbitrap mass spectrometer with LC</t>
  </si>
  <si>
    <t>Oprema je dostopna za zunanje uporabnike. Kontaktna oseba prof.dr. Marko Fonović Marko.Fonovic@ijs.si</t>
  </si>
  <si>
    <t>Equipment is available for external users. Contact person prof. Marko Fonovic, PhD Marko.Fonovic@ijs.si</t>
  </si>
  <si>
    <t>Analiza proteinov v kompleksnih bioloških vzorcih.</t>
  </si>
  <si>
    <t>Protein analysis of complex biological samples.</t>
  </si>
  <si>
    <t>PR-02266</t>
  </si>
  <si>
    <t>X-ray detectors</t>
  </si>
  <si>
    <t xml:space="preserve">Dostop je možen v dogovoru z vodjo odseka, prof. dr. Primožem Peliconom (primoz.pelicon@ijs.si). Uporabniki bodo bodo pojasnili namen in cilje raziskav. </t>
  </si>
  <si>
    <t xml:space="preserve">Access will be available through the head of the department, prof. dr. Primož Pelicon (primoz.pelicon@ijs.si). Users will need to summarize the purpose and goals of their research. </t>
  </si>
  <si>
    <t>Detektorji rentgenskih žarkov omogočajo meritev energije in intenzitete rentgentskih žarkov. Ob vzbujanju elementov v vzorcu s protoni, ti elementi izsevajo karakteristične rentgenske žarke, katere je z detektorji moč zaznati in posledično analizirati sestavo preiskovanih tarč.</t>
  </si>
  <si>
    <t xml:space="preserve">X-ray detectors allow for measurement of energy and intensity of X-rays. During the bombardment of matter with protons, the atoms within the matter are excited and emit characteristic X-rays. These X-rays can be detected and analyzed with detectors, which leads to characterization of constituents of analyzed matter.  </t>
  </si>
  <si>
    <t>Nanosecond pulsed tunable high repetition laser</t>
  </si>
  <si>
    <t>Oprema je dostopna akademskim institucijam in gospodarskim družbam ob predhodnem kontaktu na matjaz.humar@ijs.si</t>
  </si>
  <si>
    <t>The equipment is available for use to both academic and industrial users by contacting matjaz.humar@ijs.si</t>
  </si>
  <si>
    <t>Laser združuje črpalni laser in optični parametrični oscilator (OPO). Ima nastavljivo valovno dolžino v območju od 405 do 2600 nm (signal 405-710 nm, idler 710-2600 nm) in nanosekundne pulze (trajanje 3-6 ns). Energija izhodnega pulza iz OPO v vidnem območju spektra znaša do 450 µJ. Repeticija laserskih pulzov je 1000 Hz, laser pa vsebuje tudi delilnik frekvence, kar omogoča delovanje tudi pri nekaterih nižjih repeticijah (500 Hz, 333 Hz, 250 Hz, …).</t>
  </si>
  <si>
    <t>The laser combines a pump laser and an optical parametric oscillator (OPO). It has an adjustable wavelength in the range from 405 to 2600 nm (signal 405-710 nm, idler 710-2600 nm) and nanosecond pulses (duration 3-6 ns). The energy of the output pulse from the OPO in the visible range of the spectrum is up to 450 µJ. The repetition of laser pulses is 1000 Hz, and the laser also contains a frequency divider, which enables operation even at some lower repetitions (500 Hz, 333 Hz, 250 Hz, ...).</t>
  </si>
  <si>
    <t>18277 </t>
  </si>
  <si>
    <t>Mixed signal oscilloscope</t>
  </si>
  <si>
    <t>Osciloskop je namenjen meritvam zelo hitrih elektricnih signalov. Osciloskop je namescen v laboratoriju Odseka za eksperimentalno fiziko osnovnih delcev - F9, IJS. V predhodnem dogovoru z Andrejem Gorisekom (andrej.gorisek@ijs.si).</t>
  </si>
  <si>
    <t>The oscilloscope is intended for the measurement of very fast electrical signals. The oscilloscope is installed in the laboratory of the Department for Experimental Particle Physics - F9, JSI. In prior agreement with Andrej Gorisek (andrej.gorisek@ijs.si).</t>
  </si>
  <si>
    <t>Osciloskop z analognimi in digitalnimi vhodi pasovne širine 6GHz in 12 bitnim ADC je namenjen zaznavanju zelo hitrih elektricnih signalov. Uporablja se lahko za zajemanje valovnih form (signalov), kot jih dobimo na primer iz sodobnih fotonskih detektorjev ali ali trdno snovnih detektorjev, ki se tipicno uporabljajo v eksperimentalni fiziki osnovnih delcev.</t>
  </si>
  <si>
    <t>The oscilloscope with analog and digital inputs of 6GHz bandwidth and 12-bit ADC is intended for the detection of very fast electrical signals. It can be used to capture waveforms (signals) such as those obtained for example from modern photon detectors or solid-state detectors typically used in experimental physics of elementary particles.</t>
  </si>
  <si>
    <t>P1-0134</t>
  </si>
  <si>
    <t>Single photon sensor with micro-channel plates</t>
  </si>
  <si>
    <t>Oprema je dostopna akademskim institucijam in gospodarskim družbam (rok.pestotnik@ijs.si), kot tudi raziskovalcem in industriji iz evropskega raziskovalnega prostora.</t>
  </si>
  <si>
    <t>The equipment is available for national users at the contact "rok.pestotnik@ijs.si", as well as to the international users from european research area..</t>
  </si>
  <si>
    <t>Raziskovalna oprema omogoča pozicijsko občutljive časovno natančne meritve posameznih fotonov v področjih z visokim magnetnim poljem.</t>
  </si>
  <si>
    <t>The research equipment allows position-sensitive, time-precise measurements of single photons in high magnetic field regions.</t>
  </si>
  <si>
    <t>Dating and Environmental Forensics by Radiocarbon and Tritium (DEFORT)</t>
  </si>
  <si>
    <t>Oprema je dostopna akademskim institucijam, gospodarskim družbam in upravnim organom (jasmina.logar@ijs.si), kot tudi raziskovalcem in industriji iz evropskega in svetovnega prostora (ALMERA)</t>
  </si>
  <si>
    <t>The equipment is available for national users at the contact "jasmina.logar@ijs.si", as well as to the international users via ALMERA</t>
  </si>
  <si>
    <t>Sistem omogoča ugotavljanje vsebnosti C-14 in H-3 v vzorcih iz naravnega, urbanega in industrijskega okolja. Natančnost m občutljivost in preciznost sistema omogoča datiranje vod in okoljsko forenziko (vsebnost biokomponent, vpliv industrije, podnebnih sprememb, študij fizioloških procesov...)</t>
  </si>
  <si>
    <t>The system enables determination of C-14 and H-3 content in samples from natural, urban and industrial environments. The accuracy, sensitivity and precision of the system enables water dating and environmental forensics (content of biocomponents, impact of industry, climate change, study of physiological processes...)</t>
  </si>
  <si>
    <t>High-performance stereo microscope</t>
  </si>
  <si>
    <t>Instrument je dostopen (kristian.radan@ijs.si) zelo širokemu krogu uporabnikov različnih področij tako javnih ustanov kot manjših in večjih podjetij, od ved ki vključujejo rokovanje z biološkimi ali geološkimi preparati do metalografskih analiz in mikroelektronike.</t>
  </si>
  <si>
    <t>The instrument is accessible (kristian.radan@ijs.si) to a very wide range of users from various fields, both public institutions and smaller and larger companies, from sciences involving the handling of biological or geological samples to metallographic analyses and microelectronics.</t>
  </si>
  <si>
    <t>Instrument je popolnoma motoriziran in praktično uporaben povsod, kjer je zahtevano precizno delo pod povečavami in kjer lahko stereomikroskopija nadomešča ali dopolnjuje klasično presevno mikroskopijo. Bogata programska oprema omogoča dodatne funkcije, kot so globinsko ostrenje slik in napredno obdelavo zajetih slik.</t>
  </si>
  <si>
    <t>The instrument is fully motorized and practically usable wherever precise work under magnification is required and where stereomicroscopy can replace or supplement classic screening microscopy. The installed software enables additional functions such as Extended depth of focus (EDF) and advanced processing of captured images.</t>
  </si>
  <si>
    <t>Tuneable pulsed laser</t>
  </si>
  <si>
    <t>Rezervacije dostopa do opreme se opravljajo na interni povezavi IJS: https://teamup.com/login . Termin se določi v soglasju s skrbnikom opreme prof. I.Muševičem</t>
  </si>
  <si>
    <t>Reservations for the use of equipment are registered at internal JSI portal: https://teamup.com/login The time slot for the measurements is coordinated by the person in charge of the equipment, Prof. I.Muševič.</t>
  </si>
  <si>
    <t>UHV vaccum equipment for beamline</t>
  </si>
  <si>
    <t>Oprema je dostopna akademskim institucijam in gospodarskim družbam (primoz.pelicon@ijs.si), kot tudi raziskovalcem in industriji iz evropskega raziskovalnega prostora (https://remade-project.eu/).</t>
  </si>
  <si>
    <t>The equipment is available for national users at the contactprimoz.pelicon@ijs.si, as well as to the international users via EU Transbnational Access (https://remade-project.eu/).</t>
  </si>
  <si>
    <t>Vgrajena oprema močno izboljšuje razmere za delo na žarkovnih linijah ionskega pospeševalnika IJS.</t>
  </si>
  <si>
    <t>The equipment consists of high grade vacuum pumping equipment, including turbomolecular pumps, dry roots pumps and vacuum gauges, which is significantly improving the operational characteristics of the ion beamline operations at Jožef Stefan Institute tandetron ion accelerator.</t>
  </si>
  <si>
    <t>DELTA Q Isotope Ratio Mas Spectrometer</t>
  </si>
  <si>
    <t>Po predhodnem dogovoru. Kontakt: nives.ogrinc@ijs.si</t>
  </si>
  <si>
    <t>Equipment is available on demand. Please contact: nives.ogrinc@ijs.si</t>
  </si>
  <si>
    <t>Izbrani masni spektrometer predstavlja vrhunsko aparaturo za analitiko stabilnih izotopov, ki omogoča enostavno integracijo različnih avtomatiziranih sklopov za predpripravo in vbrizgavanje vzorca za analizo izotopske sestave H, C, N in O v številnih aplikacijah. Preparacijski sistemi vključujejo predkoncentrator za plinske vzorce (Gas Bench II, PreCon) in elementni analizator (EA IsoLink CN/OH), ki nam omogoča popolnoma avtomatiziran enotni sistem za analize C in N v trdih vzorcih s popolnim zgorevanjem »flush combustion« ter analize O in H z visoko temperaturno pretvorbo (»high temperature conversion« pri T do 1450 °C).</t>
  </si>
  <si>
    <t>The selected mass spectrometer represents a state-of-the-art instrument for stable isotope analysis that enables easy integration of various automated sample preparation and injection assemblies for the analysis of H, C, N and O isotopic composition in a wide range of applications. The preparation systems include a preconcentrator for gas samples (Gas Bench II, PreCon) and an elemental analyzer (EA IsoLink CN/OH), which allows us a fully automated single system for C and N analysis in solid samples with complete "flush combustion" and O and H analyzes with high temperature conversion ("high temperature conversion" at 1450 °C).</t>
  </si>
  <si>
    <t>Laboratory protective, drying chambers and surfaces with associated equipment</t>
  </si>
  <si>
    <t>Oprema je dostopna raziskovalcem na nacionalni, industrijski in mednarodni ravni. Za povpraševanje se obrnite na elektronski naslov: spela.kunej@ijs.si.</t>
  </si>
  <si>
    <t>The equipment is accessible to national, industrial, and international researchers. To make inquiries, please contact the following email address: spela.kunej@ijs.si.</t>
  </si>
  <si>
    <t>Suha komora MBraun LabMaster je zasnovana za vzdrževanje inertne atmosfere s kisikom in ravnjo vlage pod 1 ppm.</t>
  </si>
  <si>
    <t>The MBraun LabMaster glove box is designed to maintain an inert atmosphere with oxygen and moisture levels below 1ppm, ensuring enhanced safety. Digestories that feature "PREGL FUME BLOCK SYSTEM" technology offer improved safety and energy efficiency when handling strong acids and bases. Additionally, the laboratory is equipped with protective equipment such as drying chambers and surfaces to ensure the safe handling of reagents and solvents, facilitating efficient research.</t>
  </si>
  <si>
    <t>Impedance analyzer with a dielectric measurement kit</t>
  </si>
  <si>
    <t>Oprema je dostopna raziskovalcem IJS po predhodnem dogovoru (david.fabijan@ijs.si)</t>
  </si>
  <si>
    <t>The equipment is available to JSI researchers upon prior arrangement via email (david.fabijan@ijs.si)</t>
  </si>
  <si>
    <t>Merilnik impedance v območju 20Hz do 120MHz z možnostjo dodane enosmerne napetosti do ±40V. Primarno namenjen meritvam dielektričnih lastnosti makroskopskih materialov in tankih plasti. Možne tudi meritve kompleksnejših pasivnih vezij in mehkih vzorcev.</t>
  </si>
  <si>
    <t>Equipment for measuring impedance in the 20Hz to 120MHz range, with an option of a ±40V DC bias. Mainly intended for the research of bulk and thin film ceramics. Also applicable for work with more complex passive circuits as well as soft mater samples.</t>
  </si>
  <si>
    <t>Analysis of gases in the development of materials for the production of green electricity and for thermal insulation with associated equipment</t>
  </si>
  <si>
    <t>Oprema se nahaja v laboratoriju Odseka za raziskave sodobnih materialov K-9 (pritličje). Opremo lahko uporabljajo samo usposobljeni uporabniki. Opremo je potrebno rezervirati.</t>
  </si>
  <si>
    <t>The equipment is located in the laboratory of Advanced Materials department K-9 (ground floor). The equipment can be used only by qualified users. The equipment usage must be reserved.</t>
  </si>
  <si>
    <t>Za napredno karakterizacijo materialov za pridobivanje trajnostne energije in trajnostnih izolativnih materialov imamo vzpostavljen naslednji sklop metod. Sistema za pridobivanje zelenega vodika s fotokatalitskim in s fotoelektrokemijskim procesom vključujeta: Sončni simulator (Xenon z AM 1.5G filtrom), fotokatalitsko ali fotoelektrokemijsko celico, ki sta povezani s plinskim kromatografom, s katerim lahko kvantitativno določamo plinaste produkte. Plinski kromatograf uporabljamo tudi za določitev sestave plinov v penjenem steklu, medtem ko njegovo gostoto (v trdni ali praškasti obliki) določamo s plinskim piknometrom.</t>
  </si>
  <si>
    <t>We have established the following set of methods for the advanced characterisation of materials for producing sustainable energy sources and sustainable insulating materials. The systems for obtaining green hydrogen by photocatalytic or photoelectrochemical processes include a solar simulator (Xenon with AM 1.5G filter), a photocatalytic or photoelectrochemical cell connected to a gas chromatograph, which can be used for quantitative determination of evolved gaseous products. A gas chromatograph is also used to determine the composition of gases in foamed glass, while its density (in solid or powder form) is determined with a gas pycnometer.</t>
  </si>
  <si>
    <t>The equipment is available upon prior agreement (gregor.dolanc@ijs.si)</t>
  </si>
  <si>
    <t>Oprema za raziskave in aplikacije na podroèju tehnologije vodenja</t>
  </si>
  <si>
    <t>System for the measurement of maximal aerobic and anaerobic capacity</t>
  </si>
  <si>
    <t>Oprema se nahaja na odseku E1. Uporaba s strani zunanjih RO je možna po predhodnem dogovoru, odvisno od trenutnega poteka razsikav. Za dostop je potrebno kontaktirati skrbnika (adam.mcdonnell@ijs.si).</t>
  </si>
  <si>
    <t>The equipment is located at the department E1. Use by external ROs is possible by prior arrangement, depending on the current course of research. To gain access, it is necessary to contact the caretaker (adam.mcdonnell@ijs.si).</t>
  </si>
  <si>
    <t>Sistem za določanje maksimalne aerobne in aneraobne zmogljivosti sestavljata Cosmedov presnovni voziček Quark in ergometer. Cosmed je opremljen z EKG, SpO2 in obraznimi maskami ter presnovno kapuco, kar omogoča merjenje porabe kisika in proizvodnje ogljikovega dioksida med mirovanjem, submaksialno vadbo in maksimalno aerobno vadbo. Ergometer je nastavljiv in omogoča vadbeni upor od 0 do 3 000 W.</t>
  </si>
  <si>
    <t>The system for determining maximal aerobic and aneraobic capacity is comprised of a Cosmed Quark metabolic cart and a lode ergometer. The cosmed comes equiped with ECG, SpO2 and facemasks and a metabolic hood, allowing for the measurement of oxygen consumption and carbon dioxide produuction during rest, suubmaxial exercise and maximal aerobic exericse. The lode cycle ergometer is fully adjustable and provides an exercise resistance from 0 to 3000W.</t>
  </si>
  <si>
    <t>UPGRADING THE DISTRIBUTED CALCULATION NODE SiGNET Tier-2 </t>
  </si>
  <si>
    <t>Dostop do opreme je usklajen s pravili dostopa konzorcija SLING in mednarodne kolaboracije WLCG. Do opreme lahko dostopajo vsi uporabniki, ki imajo veljaven certifikat (npr na ijs IJS SIGNET-CA) in so člani ustrezne virtualne organizacije v okviru SLING ali WLCG. The access is then automated.</t>
  </si>
  <si>
    <t>THe access to the equipment is set up according to the access rules of the SLING Consortium and the WLCG international Collaboration. Access is granted to every user, who has a valid certificate (e.g. SIGNET-CA at JSI) and are members of an appropriate virtual organisation in the SLING or WLCG framework. The access is then automated.</t>
  </si>
  <si>
    <t>Distribuirano računsko vozlišče SIGNET je kot gruča vrste Tier-2 vključena v WLCG (torej Worldwide LHC Computing Grid), mednarodno kolaboracijo, ki je zadolžena za računske kapacitete pri obdelavi in analizi podatkov eksperimentov v fiziki delcev, primarno na Velikem hadronskem trkalniku LHC, pa tudi drugih, npr. Belle II v KEK na Japonskem.</t>
  </si>
  <si>
    <t>The distributed calculation node SIGNET is as a TIer-2 cluster included in WLCG (i.e. the Worldwide LHC Computing Grid), the internationa collaboration, which is responsible for the computing resources in data processing and analysis for particle physics experiments, primarily at the Large Hadron Collider LHC, but also others, such as Belle II at KEK in Japan.</t>
  </si>
  <si>
    <t>Ion beam scanning system</t>
  </si>
  <si>
    <t>Uporabniki bodo lahko dostopali do opreme tako, da bodo predlagali, kaj bi zeleli implatirati ali obstreljevati. Način kontaktiranja je preko elektronskega sporočila sabina.markelj@ijs.si.</t>
  </si>
  <si>
    <t>Users will be able to access the equipment by proposing what they would like to implant or irradiate. The method of contact is via e-mail sabina.markelj@ijs.si.</t>
  </si>
  <si>
    <t>To je sistem za skeniranje ionskega žarka , ki je v osnovi elektrostatsko lečje in omogoča skeniranje in tako enakomerno nanašanje ionskega žarka po ravnih vzorcih. Zasnovan je za zelo enakomerno implantacijo ionskega žarka z MeV energijami preko velikega ciljnega območja. To nam omogoča homogeno obstreljevanje vzorcev z MeV ioni in s tem kreacijo poškodb v kristalni rešetki.</t>
  </si>
  <si>
    <t>The ion beam scanning system is based on electrostatic lenses and enables uniform scanning of the MeV ion beam over flat samples. It is designed for highly uniform ion beam implantation at MeV energies over large target area. This allows us to homogeneously irradiate the samples with MeV ions and thus creating damage in the crystal lattice.</t>
  </si>
  <si>
    <t>Optical tweezer for trapping and manipulation of cold Rydberg atoms</t>
  </si>
  <si>
    <t>Raziskovalna oprema predstavlja pomembno nadgradnjo eksperimentalnega sistema za hlajenje in lovljenje atomov cezija, ki smo ga v zadnjih dvanajstih letih razvijali in postavljali v Laboratoriju za hladne atome na Institutu “Jožef Stefan”. Nadgradnja bo v celoti zaključena predvidoma poleti 2025. Prioriteto pri dostopu do raziskovalne opreme imajo raziskovalci in sodelavci Laboratorija za hladne atome. Za raziskovalce z javnih raziskovalnih zavodov in javnih univerz bo uporaba v okviru skupnih projektov (tudi neformalnih sodelovanj) brezplačna. Še naprej bomo usposabljali in izobraževali zainteresirane študente in predvsem mlajše raziskovalce brez predhodnih izkušenj. Za sodelovanja z gospodarstvom se bomo držali pravil, zapisanih v "Pravila za oblikovanje cen za uporabo raziskovalne opreme, obveščanje in poročanje o uporabi raziskovalne opreme” št. 007-5/2023-1 z dne 3. 5. 2023.</t>
  </si>
  <si>
    <t>The research equipment is a significant upgrade to the experimental system for cooling and trapping cesium atoms, which we have developed and built over the past twelve years in the Laboratory for cold atoms at the Jožef Stefan Institute. The upgrade will be fully completed by summer 2024. Team members and collaborators of the Laboratory for Cold Atoms will have priority access to the equipment. Researchers from public research institutes and universities can use it through joint projects (including informal collaborations) free of charge. We will continue training and educating interested students and early-career researchers without prior experience. For industry collaborations, we will follow the guidelines outlined in the document "Pravila za oblikovanje cen za uporabo raziskovalne opreme, obveščanje in poročanje o uporabi raziskovalne opreme" (No. 007-5/2023-1, dated May 3, 2023).</t>
  </si>
  <si>
    <t>Optična pinceta za lovljenje in manipulacijo hladnih Rydbergovih atomov omogoča širok spekter novih raziskav in razvoja, ki je bil do zdaj nedostopen: Možnost opazovanja oblaka atomov na mikrometrski skali. Implemetacijo metode za pripravo in detekcijo Rydbergovih atomov in s tem Rydbergovega kubita z oblakom atomov. Pripravo niza oblakov (ansamblov) atomov v multipleskiranih optičnih pasteh v poljubnih dvodimenzionalnih geometrijah. Razširitev metode za pripravo in detekcijo Rydbergovih atomov iz enega atomskega oblaka na niz več takšnih oblakov. Demonstracijo Rydbergove blokade med dvema ansambloma atomov in demonstracija dvokubitnih CNOT vrat. Izvedbo kutritnih logičnih vrat.</t>
  </si>
  <si>
    <t>Optical tweezer for trapping and manipulation of cold Rydberg atoms enables a broad spectrum of new research and development that was previously inaccessible: Detection of atomic clouds at the micrometer scale. Implementation of methods for preparing and detecting Rydberg atoms, enabling the realization of a Rydberg qubit within an atomic ensemble. Preparation of arrays of atomic clouds (ensembles) in multiplexed optical traps with arbitrary two-dimensional geometries. Extension of Rydberg atom preparation and detection methods from a single atomic cloud to multiple clouds. Demonstration of Rydberg blockade between two atomic ensembles and implementation of two-qubit CNOT gates. Demonstration of qutrit logic gates.</t>
  </si>
  <si>
    <t>Oxygen, nitrogen and hydrogen analyzer in solid samples</t>
  </si>
  <si>
    <t>Zaradi enostavnosti uporabe je možnost upravljanja zainteresiranim uporabnikom izven odseka izvedljiva v kratkem roku. Popraševanja se naslovijo preko interentne strani odseka za nanostrukturne materiale, na odsečni internetni naslov (sabina.cintauer@ijs.si) ali direktno na odgovorno osebo Benjamin Podmiljšak (benjamin.podmiljsak@ijs.si). Po kratkem sestanku se opredeli ali je meritev na določenem vzorcu izvedljiva in kakšen ja časovnica za izvedbo meritve.</t>
  </si>
  <si>
    <t>Due to the simplicity of its operation, it is possible for interested users outside the department to begin using the instrument within a short time frame. Inquiries can be submitted via the Department of Nanostructured Materials website, by emailing the department contact (sabina.cintauer@ijs.si), or directly to the responsible person, Benjamin Podmiljšak (benjamin.podmiljsak@ijs.si). After a brief meeting, feasibility of the measurement on the specific sample and the timeline for conducting it will be determined.</t>
  </si>
  <si>
    <t>Oprema je za meritev vsebnosti kisika, dušika in vodika v trdnih delcih, v kosih ali prahovih. Možnost je tudi analiza v inertni atmosferi, da se prepreči kontaminacija le teh. Merilno območje:
o Območje kisika: 0,00005 do 50 mg (0,05 ppm do 5,0 % za vzorec 1 g)
o Razpon dušika: 0,00005 do 30 mg (0,05 ppm do 3,0 % za vzorec 1 g)
o Območje vodika: 0,0001 do 2,5 mg (0,1 ppm do 2500 ppm za vzorec 1 g)</t>
  </si>
  <si>
    <t>The equipment is used to measure the oxygen, nitrogen, and hydrogen content in solid samples, either in chunks or powders. Analyses can also be conducted under an inert atmosphere to prevent contamination. The measurement range is as follows:
o Oxygen range: 0.00005 to 50 mg (0.05 ppm to 5.0% for a 1 g sample)
o Nitrogen range: 0.00005 to 30 mg (0.05 ppm to 3.0% for a 1 g sample)
o Hydrogen range: 0.0001 to 2.5 mg (0.1 ppm to 2500 ppm for a 1 g sample).</t>
  </si>
  <si>
    <t>Establishing a computing cluster for ab initio simulations of quantum and functional materials</t>
  </si>
  <si>
    <t>Uporaba je možna po predhodnem dogovoru z vodjo odseka in skrbnika gruče (Matjaž Gomilšek, matjaz.gomilsek@ijs.si).</t>
  </si>
  <si>
    <t>Usage is possible upon prior agreement with the Department Head and the cluster Administrator (Matjaž Gomilšek, matjaz.gomilsek@ijs.si).</t>
  </si>
  <si>
    <t>Na računski gruči se izvajajo izračuni iz fizike trdne snovi, fizike mehke snovi in kvantne fizike. Primarno so to ab initio izračuni s teorijo gostotnih funkcionalov (density functional theory; DFT) in razširitvami le-teh na: časovno odvisne probleme, klasično molekularno dinamiko in kvantno molekularno dinamiko osnovano na potkovnih integralih. Drugo večje področje so izračuni optičnih lastnosti mehke snovi ter povezane simulacije.</t>
  </si>
  <si>
    <t>On the compute cluster calculations in condensed matter physics, soft matter physics, and quantum physics. Primarily, these are ab initio calculations based on density functional theory (DFT) and extensions of these to: time-dependent problems, classical molecular dynamics, and quantum molecular dynamics based on path integrals. The second main are are calculations of optical properties of soft matter and related simulations.</t>
  </si>
  <si>
    <t>Equipment for characterization of thermal and morphological properties of materials</t>
  </si>
  <si>
    <t>Oprema za karakterizacijo termičnih in morfoloških lastnosti materialov je instalirana na Odseku za elektronsko keramiko, Institut Jožef Stefan. Za opremo je zadolžena odgovorna oseba (raziskovalka ali raziskovalec), ki skrbi, da je oprema operativna, vzdrževana in redno servisirana. Oprema je dostopna uporabnikom, ki se glede časa in načina uporabe opreme dogovorijo z odgovorno osebo osebno, preko telefona ali e-maila.</t>
  </si>
  <si>
    <t>The equipment for the characterization of thermal and morphological properties of materials is installed at the Electronic Ceramics Department, Jožef Stefan Institute. The researcher responsible for the equipment ensures that it is operational, maintained and regularly serviced. The equipment is accessible to users who agree with the researcher-in-charge on the details of the analyses performed in person, by telephone, or by e-mail.</t>
  </si>
  <si>
    <t>Raziskovalna oprema je namenjena izvajanju analiz termičnih in morfoloških lastnosti materialov. Opremo za karakterizacijo termičnih lastnosti dispergiranih in volumenskih materialov sestavljajo trije sklopi: aparatura za simultano termično analizo (STA), ki je sklopljena s kvadropolnim masnim spektrometrom (MS) v temperaturnem območju od sobne temperature do 1600 °C ter diferenčni dinamični kalorimeter (DSC) za nizkotemperaturno območje od -180 °C do 650 °C. Sistem za karakterizacijo morfoloških lastnosti dispergiranih vzorcev – laserski granulometer omogoča meritve velikosti delcev v širokem območju velikosti od 10 nm do 4 mm na osnovi sipanja svetlobe.</t>
  </si>
  <si>
    <t>The equipment is dedicated to the characterization of thermal and morphological properties of materials. The equipment for the characterization of thermal properties of dispersed and bulk materials includes three modules: the equipment for simultaneous thermal analysis (STA) coupled with a quadrupole mass spectrometer in the temperature range from room temperature to 1600 °C and a differential dynamic calorimeter for the temperature range, from -180 °C do 650 °C. The equipment for the characterization of morphological properties of dispersed samples, the laser granulometer, enables measurements of particle size in a broad size range from 10 nm to 4 mm on the principle of light diffraction.</t>
  </si>
  <si>
    <t>Rescaning confocal microscope for visualization of bacterial threedimential structure (RCM system)</t>
  </si>
  <si>
    <t>Oprema je namenjena za raziskovalno in razvojno dejavnost. Za delo z opremo so potrebna predhodna znanja, zato uporaba brez pomoči ustrezno kvalificiranega kadra ni možna (interni operater). Možni načini uporabe opreme so: (i) naročila storitev (ii) skupni raziskovalni projekti. Kontakti: biocolloid@ijs.si, o2-tajnistvo@ijs.si</t>
  </si>
  <si>
    <t>Oprema je namenjena raziskovalni in razvojni dejavnosti. Za delo z opremo so potrebna predhodna znanja, zato uporaba brez pomoči ustrezno kvalificiranega kadra ni možna (interni operater). Možni načini uporabe so: (i) naročila storitev (ii) skupni raziskovalni projekti. Kontakti: biocolloid@ijs.si, o2-tajnistvo@ijs.si</t>
  </si>
  <si>
    <t>Konfokalni mikroskop je primeren za vzporedno vizualizacijo fluorescentno označenih mikroskopskih struktur. Omogoča vizualizacijo petih oken vzbujanja/emisije v valovnih dolžinah VIS in NIR. Oprema je namenjena vizualizaciji označenih bakterijskih celic, agregatov ali biofilmov, označenih biomolekul ali materialov, označenih nanostruktur itd.</t>
  </si>
  <si>
    <t>Rescaning confocal microscope is suitable for simulteous visulaization of fluorescently labeled microscopic structures. It allows the visualization of five excitation/emission windows in VIS and NIR wavelengths. Equipment is purposed for visualization of labeld bacterial cells, aggregates or biofilms, labled biomolecules or materials, labeled nanostructures, etc.</t>
  </si>
  <si>
    <t>Po predhodni najavi.</t>
  </si>
  <si>
    <t>With prior notice.</t>
  </si>
  <si>
    <t>Človekova motorična kontrola.</t>
  </si>
  <si>
    <t>Human motor control.</t>
  </si>
  <si>
    <t>NMR spectrometer for magnetic fields up to 9.4 T</t>
  </si>
  <si>
    <t>Uporabnik, ki si želi dostop do opreme, se mora glede tega dogovoriti s skrbnikom opreme (Martin Klanjšek, martin.klanjsek@ijs.si). Uporaba opreme je mogoča le ob pomoči in nadzoru raziskovalca iz raziskovalne skupine skrbnika opreme. Za uporabnike raziskovalnih skupin z javnih raziskovalnih zavodov in javnih univerz je uporaba v okviru raziskovalnih sodelovanj brezplačna. Delo, ki bo nastalo na podlagi takšnih raziskav, bo veljalo za skupno delo obeh raziskovalnih skupin, kar se bo odslikavalo tudi v skupnem avtorstvu morebitnih znanstvenih člankov, ki bodo nastali na podlagi takšnih raziskav. Za uporabnike iz gospodarstva se bomo držali pravil zapisanih v dokumentu »Pravila za oblikovanje cen za uporabo raziskovalne opreme, obveščanje in poročanje o uporabi raziskovalne opreme« (https://www.arrs.si/sl/infra/oprema/akti/pravila-cene-oprema-maj-23.asp).</t>
  </si>
  <si>
    <t>To access the equipment, a potential user should arrange this with the equipment administrator (Martin Klanjšek, martin.klanjsek@ijs.si). The use is possible only with the help and supervision of a researcher from the equipment administrator's research group. Users of research groups from public research institutes and public universities can use the equipment through research collaborations free of charge. The work generated on the basis of such research will be considered the joint work of both research groups, which will also be reflected in the joint authorship of any scientific articles stemming from such research. For users from the industry, we will adhere to the rules written in the document "Rules for pricing the use of research equipment, information and reporting on the use of research equipment" (https://www.arrs.si/sl/infra/oprema/akti/pravila-cene-oprema-maj-23.asp).</t>
  </si>
  <si>
    <t>NMR spektrometer za magnetna polja do 9.4 T je elektronski del sistema za meritve z jedrsko magnetno resonanco (NMR) v magnetnih poljih do 9.4 T. Spektrometer je namenjen predvsem raziskavam kvantnih materialov, ki jih opravljamo v naši raziskovalni skupini, se pravi kvantnih magnetov in nenavadnih superprevodnikov. Hkrati pa smo, kakor je veljalo doslej, odprti tudi za zanimive predloge raziskav materialov s strani drugi raziskovalnih skupin, tako v Sloveniji kot po svetu.</t>
  </si>
  <si>
    <t>NMR spectrometer for magnetic fields up to 9.4 T is the electronic part of the system for measurements using nuclear magnetic resonance (NMR) in magnetic fields up to 9.4 T. The spectrometer is intended primarily for study of quantum materials, which we carry out in our research group, namely quantum magnets and unusual superconductors. At the same time, as has been the case so far, we are also open to interesting proposals for materials research from other research groups, both in Slovenia and around the world.</t>
  </si>
  <si>
    <t>State-of-the-art FIB (Focused Ion Beam)</t>
  </si>
  <si>
    <t>Opremo lahko uporabljajo vsi kvalificirani operaterji IJS (tudi zunanji), ki so uspešmo zaključili postopek šolanja, ki ga organiziora Center za elektronsko mikroskopijo in mikroanalizo (CEMM). Operaterji z licenco dostopajo do FIB-a na podlagi rezervacij v on-lin rezervacijskem sistemu. Ker je FIB del infrastruktrunega centra CEMM in obenem deluje v okviru infrastrukturnega programa IJS, so termini uporabe operaterjev odvisnio od narave tematike raziskovalnega dela in internega sofinanciranja raziskovalne opreme.</t>
  </si>
  <si>
    <t>The equipment can be used by all qualified IJS operators (including external ones) who have successfully completed the training process organized by the Centre for Electron Microscopy and Microanalysis (CEMM). Licensed operators access the FIB based on reservations made through the on-line reservation system. Since the FIB is part of the CEMM infrastructure centre and operates within the IJS infrastructure program, the usage slots for operators depend on the nature of their research work and internal co-financing of research equipment.</t>
  </si>
  <si>
    <t>State-of-the-art FIB predstavlja kombinacijo vrstičnega elektronskega mikroskopa (SEM) in ionskega žarka in je v glavnem namenjen za pripravo tankih lamel za preiskave s presevno elektronsko mikroskopijo (TEM) oziroma za tehnike nanolitografije. Za pripravo tankih lamel je dodatno potrebna uporaba različnih plinov iz katerih se formirajo zaščitni filmi na površini vzorcev in mehansko manipulatorji za pritrditev narejenih tankih lamel na nosilce za TEM preiskave. FIB je nadalje opremljen tudi z ESD sistemom za kemijsko analizo preiskovanih vzorcev.</t>
  </si>
  <si>
    <t>The state-of-the-art FIB (Focused Ion Beam) system combines a scanning electron microscope (SEM) with an ion beam and is primarily used for the preparation of thin lamellae for transmission electron microscopy (TEM) analysis or for nanolithography techniques. For the preparation of thin lamellae, the use of various gases is required to form protective films on the surface of the samples, along with mechanical manipulators to attach the prepared thin lamellae to holders for TEM analysis. Additionally, the FIB is equipped with an ESD system for chemical analysis of examined samples.</t>
  </si>
  <si>
    <t>XPS spectrometer for analysis of surfaces and thin films</t>
  </si>
  <si>
    <t>Uporaba opreme je možna za zunanje uporabnike po predhodnem dogovoru. Kontaktirati prof. dr. Janeza Kovača (janez.kovac@ijs.si, tel. 01 477 3403)</t>
  </si>
  <si>
    <t>Application for external users is possible, contact person prof. dr. Janez Kovač (janez.kovac@ijs.si, phone: 01 477 3403)</t>
  </si>
  <si>
    <t>XPS spektrometer omogoča analizo kemične sestave površin in tankih plasti, daje informacije o oksidacijskih stanjih elementov in vrsti kemične vezi ter globinske porazdelitve elementov v zelo tankih plasteh... Opremljen je rentgenskim izvorom na Al anodo, z UV izvorom in z ionsko puško na Ar-ione ter Ar-gruče. Premer rentgenskega žarka je 5 mikrometrov.</t>
  </si>
  <si>
    <t>The XPS spectrometer enables the analysis of the chemical composition of surfaces and thin films and provides information on the oxidation states of elements and the type of chemical bond, the depth distribution of elements in very thin layers... It is equipped with X-ray source from Al-anode, UPS source, an ion gun for Ar ions and Ar clusters. The diameter of the X-ray beam is 5 micrometers.</t>
  </si>
  <si>
    <t>P_XIV_191</t>
  </si>
  <si>
    <t>P_XIV_184</t>
  </si>
  <si>
    <t>Rok Pestotnik (16354)</t>
  </si>
  <si>
    <t>Oprema za razvoj in karakterizacijo senzorjev posameznih fotonov</t>
  </si>
  <si>
    <t>Equipment for the development and characterisation of single photon sensors</t>
  </si>
  <si>
    <t>P_XXIII_001</t>
  </si>
  <si>
    <t xml:space="preserve">Raziskovalna oprema omogoča  časovno natančne meritve posameRaziskovalna oprema je namenjena razvoju, karakterizaciji in validaciji ultrahitrih fotonskih detektorjev ter večkanalne bralne in časovno-merilne elektronike v izjemno nizkošumnem RF okolju. Omogoča natančne meritve časovne ločljivosti, šuma, linear­nosti, občutljivosti in stabilnosti novih detektorskih prototipov z uporabo femtosekundnega pulznega laserskega vira. Sistem omogoča nadzorovane optične meritve z referenčnimi fotodetektorji in natančno pozicioniranje vzorcev. Večkanalna elektronika bo omogočila sočasno zajemanje in analizo do 4096 kanalov s časovno ločljivostjo pod 100 ps. Infrastruktura je primerna za testiranje detektorjev in elektronike za aplikacije, kjer so zahtevani ultrahitri odzivi in visoka natančnost časovnih meritev.znih fotonov na območju ps. </t>
  </si>
  <si>
    <t>The research equipment is intended for the development, characterisation, and validation of ultrafast photon detectors and multichannel readout and timing electronics in an extremely low-noise RF environment. It enables precise measurements of time resolution, noise, linearity, sensitivity, and stability of new detector prototypes using a femtosecond pulsed laser source. The system supports controlled optical measurements with reference photodetectors and precise sample positioning. The multichannel electronics will allow simultaneous acquisition and analysis of up to 4096 channels with a time resolution below 100 ps. The infrastructure is suitable for testing detectors and electronics for applications requiring ultrafast response and high-precision timing measurements.</t>
  </si>
  <si>
    <t>https://www.ijs.si/ijsw/Znotraj%20hi%C5%A1e/Desno?action=AttachFile&amp;do=get&amp;target=ARIS_Evidenca_opreme_2025.xlsx</t>
  </si>
  <si>
    <t>J1-50229</t>
  </si>
  <si>
    <t>J1-70048</t>
  </si>
  <si>
    <t>J1-4358</t>
  </si>
  <si>
    <t>HE EIC Pathfinder PetVision Grant Agreement 101099896</t>
  </si>
  <si>
    <t>Jernej Fesel Kamenik (24264)</t>
  </si>
  <si>
    <t>Računski strežniki z grafičnimi procesnimi enotami</t>
  </si>
  <si>
    <t>Compute Servers with Graphical Processing Units</t>
  </si>
  <si>
    <t>P_XXIII_003</t>
  </si>
  <si>
    <t>79386, 79387, 79388, 79389, 79390, 79391, 79392, 79393</t>
  </si>
  <si>
    <t>Igor Križaj (412)</t>
  </si>
  <si>
    <t>Ultra visoko zmogljivi sistem za tekočinsko kromatografijo za masno spektroskopijo</t>
  </si>
  <si>
    <t>System for nano-flow ultra-high performance liquid chromatography for mass spectrometry (proteoElute UHPLC)</t>
  </si>
  <si>
    <t>P_XXIII_012</t>
  </si>
  <si>
    <t xml:space="preserve">proteoElute UHPLC je sklopljen z ESI-qTOF masnim spektrometrom in se uporablja za "top-down/bottom-up" kvalitativno in kvantitativno analizo proteinov v bioloških vzorcih. </t>
  </si>
  <si>
    <t xml:space="preserve">proteoElute UHPLC is coupled to ESI-qTOF mass spectrometer and is used for top-down/bottom-up qualitative and quantitative analysis of proteins in biological samples. </t>
  </si>
  <si>
    <t>Matjaž Kavčič (15648)</t>
  </si>
  <si>
    <t>Polprevodniški detektorji fotonov za napredne analize z ionskimi žarki</t>
  </si>
  <si>
    <t>Semiconductor X-ray and gamma detectors for advanced ion beam analysis</t>
  </si>
  <si>
    <t>P_XXIII_028</t>
  </si>
  <si>
    <t>Raziskovalna oprema se nahaja na Mikroanalitskem centru z ionskim pospeševalnikom, ki deluje v okviru Infrastrukturnega programa IJS. Oprema je instalirana na žarkovni liniji z zunanjim žarkom in je dostopna po predhodnem dogovoru. Kontakt preko e-pošte na naslov primoz.pelicon@ijs.si .</t>
  </si>
  <si>
    <t>Research equipment is located at the Microanalytical Center hosting an ion accelerator, which operates within the IJS Infrastructure Programme. The equipment is installed on the external-beam and is accessible by prior arrangement. Contact is available via email at primoz.pelicon@ijs.si .</t>
  </si>
  <si>
    <t>Oprema omogoča detekcijo izsevanih fotonov v energijskem območju rentgenskega sevanja in gama žarkov z visokim izkoristkom ter dobro energijsko ločljivostjo. Detekcijski sistem predstavlja osnovo za izvajanje meritev PIXE/PIGE v zunanji atmosferi pri vzbujanju s fokusiranim curkom pospešenih protonov, kar omogoča določanje ploskovne porazdelitve elementov v vzorcu z mikronsko natančnostjo.</t>
  </si>
  <si>
    <t>The equipment enables the detection of emitted photons in the energy range of X-ray radiation and gamma rays with high efficiency and good energy resolution. The detection system forms the basis for performing PIXE/PIGE measurements in an external atmosphere using excitation with a focused beam of accelerated protons, which allows mapping the areal distribution of elements in a sample with micrometer spatial resolution.</t>
  </si>
  <si>
    <t>127.5 (cena žarkovne ure na pospeševalniku)</t>
  </si>
  <si>
    <t>vključeni v ceno ure</t>
  </si>
  <si>
    <t>Miha Čekada (18271)</t>
  </si>
  <si>
    <t>Optični profilometer</t>
  </si>
  <si>
    <t>Optical profiler</t>
  </si>
  <si>
    <t>P_XXIII_035</t>
  </si>
  <si>
    <t>Po predhodnem dogovoru na naslov miha.cekada@ijs.si.</t>
  </si>
  <si>
    <t>Advance contact to the address miha.cekada@ijs.si.</t>
  </si>
  <si>
    <t xml:space="preserve">Optični profilometer je naprava za brezkontaktno ovrednotenje topografije trdnih površin. Poleg standardnih vzorcev omogoča tudi opazovanje predmetov kompleksnih oblik, kot so orodja in komponente z različnim stanjem površine: polirane, obrabljene, korodirane itd. Rezultat opazovanja vsebuje tako topografijo kot sliko v pravih barvah. </t>
  </si>
  <si>
    <t xml:space="preserve">The optical profiler is a device for non-contact evaluation of topography of solid surfaces. In addition to standard samples, allows the observation of complex-shaped objects, such as tools and components with diverse surface conditions: polished, worn, corroded, etc. The result of an observation contains both topography and a true-color image. </t>
  </si>
  <si>
    <t>Boris Rogelj (15813)</t>
  </si>
  <si>
    <t>Večnamenski čitalec mikroplošč</t>
  </si>
  <si>
    <t>Multifunctional microplate reader</t>
  </si>
  <si>
    <t>P_XXIII_036</t>
  </si>
  <si>
    <t>Dostop do opreme je možen po dogovoru. Kontakt: prof. dr. Boris Rogelj</t>
  </si>
  <si>
    <t xml:space="preserve">Access to equipment is possible by arrangement. Contact: Prof Dr Boris Rogelj </t>
  </si>
  <si>
    <t>Večmodularen čitalec mikrotitrskih plošč omogoča merjenje absorbance, fluorescence, časovno-odvisno merjenje fluorescence in luminiscence na mikrotitrskih ploščah različnih formatov. Čitalec mogoča kontrolo temperature od sobne temperature do 42 °C. Za neprekinjeno merjenje plošč s pokrovom omogoča avtomatsko odpiranja pokrova med samim inkubiranjem oz. pred meritvijo.</t>
  </si>
  <si>
    <t>The modular microtiter plate reader enables measurements of absorbance, fluorescence, time-resolved fluorescence, and luminescence on microtiter plates of various formats. The reader allows temperature control from room temperature to 42 °C. For continuous measurement of plates with lids, it enables automatic lid opening during incubation or before measurement.</t>
  </si>
  <si>
    <t>Dušan Turk (4988)</t>
  </si>
  <si>
    <t>Večfunkcijski čitalec mikrotitrskih plošč</t>
  </si>
  <si>
    <t>TECAN SPARK microplate multimode reader</t>
  </si>
  <si>
    <t>P_XXIII_042</t>
  </si>
  <si>
    <t>Oprema je dostopna po predhodnem dogovoru preko e-pošte: dusan.turk@ijs.si ali tadej.ursic@ijs.si</t>
  </si>
  <si>
    <t>The equipment is available upon e-mail request: dusan.turk@ijs.si or tadej.ursic@ijs.si</t>
  </si>
  <si>
    <t>Večfunkcijski čitalec mikrotitrskih plošč je posebej prilagojen za merjenje in analizo vzorcev v različnih mikrotitrskih ali mikrovolumskih ploščah, kar omogoča visokozmogljive teste z uporabo različnih načinov detekcije: UV-vidna absorbanca, intenziteta in polarizacija fluorescence, časovno-ločljiva fluorescenca, alfa tehnologija in luminiscenca.</t>
  </si>
  <si>
    <t xml:space="preserve">Multimode microplate reader is specifically tailored to measure and analyze samples in various microtiter or microvolume plates enabling high-throughput assays using different detection modes: UV-Vis absorbance, fluorescence intensity and polarization, time-resolved fluorescence, alpha technology and luminescence. </t>
  </si>
  <si>
    <t>1,2,5</t>
  </si>
  <si>
    <t>Boris Turk (7561)</t>
  </si>
  <si>
    <t>Suraj Gupta (55668)</t>
  </si>
  <si>
    <t>Elektrokemijska delovna postaja za meritve visokih tokov pri cepitvi vode za pridobivanje zelenega vodika</t>
  </si>
  <si>
    <t>Electrochemical workstation for high current measurements in water-splitting for green hydrogen generation</t>
  </si>
  <si>
    <t>P_XXIII_049</t>
  </si>
  <si>
    <t>Oprema se nahaja v laboratoriju Odseka za raziskave sodobnih materialov K-9 (pritličje). Opremo lahko uporabljajo le usposobljeni uporabniki. Uporaba opreme deluje po sistemu rezervacij.</t>
  </si>
  <si>
    <t xml:space="preserve">The equipment is located in the laboratory of Advanced Materials department K-9 (ground floor). The equipment can be used only by qualified users. The equipment usage must be reserved. </t>
  </si>
  <si>
    <t>Oprema vključuje 4-kanalni potenciostat in sklop vrtljive diskaste elektrode (RDE). Uporabljata se za elektrokemijsko karakterizacijo tankoplastnih in praškastih katalizatorjev. Oprema se bo uporabljala za preučevanje obnašanja tokovno-napetostnih razmerij vodnih elektrolizatorjev, skupaj z meritvami visokofrekvenčne impedance. Ti testi so ključni za količinsko opredelitev učinkovitosti celic in trajnosti takšnih elektrolizatorjev. Večkanalni potenciostat maksimizira razpoložljiv laboratorijski prostor, omogoča večkratno uporabo in zmanjšuje ogljični odtis, kar prinaša ekonomske in okoljske koristi.</t>
  </si>
  <si>
    <t>The equipment includes a 4-channel potentiostat and a rotating disk electrode (RDE) assembly. They are used for electrochemical characterization of thin film and powder catalysts. The equipment will be used to study current-voltage behaviour of water electrolyzers, along with high frequency impedance measurements. These tests are crucial to quantify the cell efficiency and durability of such electrolyzers. The multi-channel potentiostat maximizes the available lab space, enable multiple use and reduce the carbon footprint, presenting economic and environmental benefits.</t>
  </si>
  <si>
    <t>-</t>
  </si>
  <si>
    <t>J2-50055</t>
  </si>
  <si>
    <t>J7-50227</t>
  </si>
  <si>
    <t>Nina Daneu (19029)</t>
  </si>
  <si>
    <t>GC-0004</t>
  </si>
  <si>
    <t>Emanuela Senjor (51713)
Klementina Polanec, mag. biokem.</t>
  </si>
  <si>
    <t>Konfokalni mikroskop s čitalcem mikrotitrskih plošč</t>
  </si>
  <si>
    <t>Confocal microscope with a microtiter plate reader</t>
  </si>
  <si>
    <t>P_XXIII_051</t>
  </si>
  <si>
    <t>Oprema je dostopna odsekom IJS in zunanjim uporabnikom po predhodnem dogovoru (milica.perisic@ijs.si) in znotraj delovnega časa. Opremo lahko uporabljajo le usposobljeni operaterji. Možnost brezplačne uporabe v primeru izvajanja skupnih RR projektov in možnost uporabe po ceniku IJS.</t>
  </si>
  <si>
    <t>The equipment is available to IJS departments and external users by prior arrangement (contact :milica.perisic@ijs.si) within the working hours. The equipment can be used only by trained operators. The possibility of free use is offered in case of joint RR project, otherwise the use is charged according to the JSI price list.</t>
  </si>
  <si>
    <t>Konfokalni mikroskop s čitalcem mikrotitrskih plošč omogoča merjenje absorbance, fluorescence, luminiscence ter časovno-odvisno (kinetično) spremljanje signalov na ploščah različnih formatov. Sistem omogoča stabilne pogoje za vzorce med meritvami, vključno z regulacijo CO₂ in kisika (O₂). Poleg klasičnih meritev omogoča tudi slikovno podprto analizo vzorcev za celične in biokemijske aplikacije. Primeren je za rutinske meritve in naprednejše analize, kjer sta pomembna tako signal kot vizualna kontrola vzorca.</t>
  </si>
  <si>
    <t>A confocal microscope with a microtiter plate reader enables measurement of absorbance, fluorescence, and luminescence, as well as time-resolved (kinetic) monitoring of signals in plates of various formats. The system provides stable conditions for samples during measurements, including regulation of CO₂ and oxygen (O₂). In addition to standard measurements, it also enables image-based analysis of samples for cellular and biochemical applications. It is suitable for routine measurements and more advanced analyses where both the signal and visual inspection of the sample are important.</t>
  </si>
  <si>
    <t>Igor Križaj  (00412)</t>
  </si>
  <si>
    <t xml:space="preserve">P4-0432 </t>
  </si>
  <si>
    <t>Ana Rotter/Jerica Sabotič   (23576)</t>
  </si>
  <si>
    <t xml:space="preserve">P2-0091 </t>
  </si>
  <si>
    <t>Matjaž Spreitzer   (24273)</t>
  </si>
  <si>
    <t>Andrej Gams (25638)</t>
  </si>
  <si>
    <t>Štirinožni mobilni robot z manipulatorjem, naravnim haptičnim vmesnikom in sistemom sledenja</t>
  </si>
  <si>
    <t>P_XXIII_054</t>
  </si>
  <si>
    <t>Oprema se nahaja na odseku E1. Uporaba s strani zunanjih RO je možna po predhodnem dogovoru,  odvisno od trenutnega poteka razsikav. Za dostop je potrebno kontaktirati skrbnika (andrej.gams@ijs.si) ter vodjo odseka E1 (ales.ude@ijs.si).</t>
  </si>
  <si>
    <t>The equipment is located at department E1. Use by external ROs is possible by prior arrangement, depending on the current course of research. To gain access, it is necessary to contact the caretaker (andrej.gams@ijs.si) and head of the department (ales.ude@ijs.si).</t>
  </si>
  <si>
    <t>Sistem zajema tri komponente - štirinožnega robota z manipulatorjem, haptični vmesnik za naravni vmesnik ter sistem za zajemanje gibanja za meritve dogajanja v prostoru. Vsaka komponenta se lahko uporablja ločeno oziroma skupaj kot celoten sistem za vodenje in sledenje izvajanja premikanja štirinožnega robota z manipulatorjem.</t>
  </si>
  <si>
    <t>The system comprises three components: a quadruped robot with a manipulator, a haptic interface for natural interaction, and a motion capture system for measuring events in the environment. Each component can be used independently or together as an integrated system for controlling and tracking the execution of movements of the quadruped robot with a manipulator.</t>
  </si>
  <si>
    <t>79475
79476
79690
79782</t>
  </si>
  <si>
    <t>national</t>
  </si>
  <si>
    <t>Igor Muševič (9089)</t>
  </si>
  <si>
    <t>Sistem za karakterizacijo fluorescence mikrodelcev in virov v mikrofotonskem in mikrofluidičnem vezju</t>
  </si>
  <si>
    <t>System for the characterization of fluorescence of microparticles and sources in microphotonic and microfluidic circuits</t>
  </si>
  <si>
    <t>P_XXIII_055</t>
  </si>
  <si>
    <t>Oprema je na voljo po predhodnem dogovoru s skrbnikom. Uporaba je možna samo ob prisotnosti izučenega operaterja.</t>
  </si>
  <si>
    <t>The equipment is available by prior agreement with the administrator. Use is possible only in the presence of a trained operator.</t>
  </si>
  <si>
    <t>Sistem za karakterizacijo fluorescence mikrodelcev in virov v mikrofotonskem in mikrofluidičnem vezju je namenjen merjenju, analizi in primerjavi fluorescenčnih lastnosti mikrodelcev ter svetlobnih virov, ki so integrirani v mikrofotonska in mikrofluidična vezja. Omogoča nadzorovano vzbujanje fluorescence, zaznavanje oddane svetlobe ter oceno učinkovitosti, stabilnosti in prostorske porazdelitve signala. Tak sistem se uporablja predvsem pri razvoju in testiranju lab-on-a-chip naprav, biosenzorjev ter naprednih fotonskih komponent za kemijske, biološke in medicinske aplikacije.</t>
  </si>
  <si>
    <t>The system for the characterization of fluorescence of microparticles and sources in microphotonic and microfluidic circuits is intended for the measurement, analysis, and comparison of the fluorescence properties of microparticles and light sources integrated into microphotonic and microfluidic circuits. It enables controlled excitation of fluorescence, detection of the emitted light, and evaluation of signal efficiency, stability, and spatial distribution. Such a system is primarily used in the development and testing of lab-on-a-chip devices, biosensors, and advanced photonic components for chemical, biological, and medical applications.</t>
  </si>
  <si>
    <t>78841
79039
79120</t>
  </si>
  <si>
    <t>Aljaž Drnovšek (35463)</t>
  </si>
  <si>
    <t>GDOES naprava za globinsko analizo prevlek</t>
  </si>
  <si>
    <t>GDOES unit for depth profiling of coatings</t>
  </si>
  <si>
    <t>P_XXIII_063</t>
  </si>
  <si>
    <t>Po predhodnem dogovoru na naslov aljaz.drnovsek@ijs.si.</t>
  </si>
  <si>
    <t>Advance contact to the address aljaz.drnovsek@ijs.si.</t>
  </si>
  <si>
    <t>Naprava z uporabo razelektritvene optične emisijske spektroskopije (GDOES) meri globinski profil kemijske sestave. Prvenstveno je namenjena za ovrednotenje prevlek in površin materialov v mikrometrskem velikostnem redu debelin prevlek. Rezultat meritve je koncentracija posameznih kemijskih elementov v odvisnosti od globine.</t>
  </si>
  <si>
    <t>The device uses glow discharge optical emission spectroscopy (GDOES) to measure the chemical composition depth profile. It is primarily dedicated to evaluate coatings and surfaces of materials in micrometer range of coating thickness. The measurement result is concentration of individual chemical elements in dependence of depth.</t>
  </si>
  <si>
    <t>Petra Jenuš Belec (33403)</t>
  </si>
  <si>
    <t>Visokotemperaturni in visokozmogljivi instrument za brezkontaktno merjenje toplotne difuzivnosti, specifične toplote in toplotne prevodnosti materialov od sobne temperature do 1500 °C</t>
  </si>
  <si>
    <t>High temperature and high performance test instrument for contactless measurement of thermal diffusivity, specific heat and thermal conductivity from room temperature up to 1500°C (samples temperature 1250°C)</t>
  </si>
  <si>
    <t>P_XXIII_075</t>
  </si>
  <si>
    <t xml:space="preserve">Oprema je dostopna vsem izučenim uporabnikom iz IJS in IMT. Aparatura se nahaja v E28. Rezervacijski sistem je urejen z Google koledarjem. </t>
  </si>
  <si>
    <t>The equipment is accessible to all trained users from JSI and IMT. The equipment is located in E28. The reservation system is managed via Google Calendar.</t>
  </si>
  <si>
    <t>Instrument za brezkontaktno merjenje toplotne difuzivnosti, specifične toplote in toplotne prevodnosti pri visokih temperaturah je visokotehnološka naprava, zasnovana za natančno karakterizacijo toplotnih lastnosti materialov v ekstremnih temperaturnih pogojih. Uporablja se za merjenje toplotnih lastnosti naprednih materialov, kot so kovinske zlitine, keramika, kompoziti in materiali za elektronske komponente.</t>
  </si>
  <si>
    <t>The instrument for contactless measurement of thermal diffusivity, specific heat, and thermal conductivity at high temperatures is a high-tech device designed for the precise characterization of the thermal properties of materials under extreme temperature conditions. It measures the thermal properties of advanced materials such as metal alloys, ceramics, composites, and materials for electronic components.</t>
  </si>
  <si>
    <t>79681
79533</t>
  </si>
  <si>
    <t>PR-10961, P2-0087</t>
  </si>
  <si>
    <t>Aljaž Iveković</t>
  </si>
  <si>
    <t>Tomaž Ivančič</t>
  </si>
  <si>
    <t>Miha Škarabot (12338)</t>
  </si>
  <si>
    <t>P_XXIII_080</t>
  </si>
  <si>
    <t>Za prvi dostop je potreben dogovor s skrbnikom, sledi uvajanje v delo z mikroskopom in uvedba v samostojno uporabo mikroskopa. Izučeni uporabniki dostopajo preko rezervacijskega sistema.</t>
  </si>
  <si>
    <t>For first access, an arrangement with the administrator is required, followed by training in the use of the microscope and induction into independent operation of the microscope. Trained users access the system via the reservation system</t>
  </si>
  <si>
    <t>Mikroskop na atomsko silo se uporablja za preiskovanje površinskih lastnosti materialov. Uporablja se za visoko-ločljivo slikanje topografije različnih materialov, možno je hkratno merjenje električnih in mehanskih lastnosti vzorcev. Meritve se lahko izvajajo na zraku ali v tekočinskem mediju in je primeren za slikanje bioloških vzorcev. Omogoča tudi spektroskopijo sil med površinami v različnih medijih.</t>
  </si>
  <si>
    <t>Atomic force microscopy is used to investigate the surface properties of materials. It is used for high-resolution imaging of the topography of various materials, and it enables simultaneous measurement of the electrical and mechanical properties of samples. Measurements can be performed in air or in a liquid medium, and it is suitable for imaging biological samples. It also enables force spectroscopy between surfaces in different media</t>
  </si>
  <si>
    <t>Tomaž Rijavec (27542)</t>
  </si>
  <si>
    <t>Naprava za spectroelektrokemijske RAMAN analize (spelec-RAMAN)</t>
  </si>
  <si>
    <t>P_XXIII_087</t>
  </si>
  <si>
    <t>Miran Mozetič (10429)</t>
  </si>
  <si>
    <t>Naprava za in-situ merjenje oprijema plazemsko obdelanih vzorcev</t>
  </si>
  <si>
    <t>Device for in-situ adhesion measurment of plasma-treated samples</t>
  </si>
  <si>
    <t>P_XXIII_090</t>
  </si>
  <si>
    <t>Oprema je običajno dostopna od ponedeljka do petka med 8:00 in 14:00. Za dogovor o uporabi se je potrebno dogovoriti z vodjo Odseka za tehnologijo površin prof. dr. Alenko Vesel.</t>
  </si>
  <si>
    <t>Equipment is usually available Monday through Friday between 8:00 and 14:00. It is necessary to talk about the use beforehand with the head of the Department of Surface Engineering prof. dr. Alenko Vesel.</t>
  </si>
  <si>
    <t>Raziskovalna oprema omogoča merjenje adhezivnosti med plazemsko obdelanimi materiali.</t>
  </si>
  <si>
    <t>The research equipment enables adhesion measurements between plasma-treated materials.</t>
  </si>
  <si>
    <t>Matjaž Humar (29528)</t>
  </si>
  <si>
    <t>Kvantni optični sistem za generacijo in karakterizacijo prepletenih fotonov</t>
  </si>
  <si>
    <t>Quantum optical system for generation and characterization of entangled photons</t>
  </si>
  <si>
    <t>P_XXIII_092</t>
  </si>
  <si>
    <t>Oprema je dostopna  akademskim institucijam in gospodarskim družbam ob predhodnem kontaktu na matjaz.humar@ijs.si</t>
  </si>
  <si>
    <t>Ta kvantni optični sistem generira in karakterizira prepletene fotone, pri čemer uporaba tekočih kristalov omogoča nastavljivost njihovih kvantnih stanj. Oprema je ključna za tekoče raziskave na področju kvantnih komunikacij, računalništva in metrologije, saj zapolnjuje kritično vrzel v infrastrukturi, zaradi katere so meritve prej potekale v tujini. Sistem omogoča prebojne dosežke, kot so generacija fotonskih parov znotraj biološke snovi in razvoj več-pikselnih nastavljivih virov. V slovenskem prostoru je sistem unikaten zaradi specifičnih tehničnih lastnosti, mednarodno pa izstopa, ker nobena druga skupina ne dela s tovrstnimi organskimi in biološkimi viri. Sestav vključuje vrhunske komponente, kot so detektor s superprevodnimi detektorji, superkontinuumski vlakenski laser in različni precizni optični elementi.</t>
  </si>
  <si>
    <t>This quantum optical system generates and characterizes entangled photons, primarily utilizing liquid crystals to enable the tunability of quantum states. The equipment is vital for ongoing research in quantum communication, computing, and metrology, filling a critical infrastructure gap as previous measurements were conducted abroad. The system facilitates groundbreaking achievements, such as generating photon pairs within biological matter and developing multi-pixel tunable sources. It is unique within Slovenia due to its specific technical specifications and remains internationally distinct as no other research group currently works with these specific organic and biological sources. The setup consists of high-end components including a superconducting nanowire detector, a supercontinuum fiber laser, and various precision optical elements.</t>
  </si>
  <si>
    <t>79262
79255
79503
79504
79505
79506
79872
79873
79535
79537
79605
79606
79607
79772
79769
79640
79925
79926
79927
79928</t>
  </si>
  <si>
    <t>Benjamin Zorko (15811)</t>
  </si>
  <si>
    <t>Pasivni detektorji za ugotavljanje ravni ionizirajočega sevanja v različnih okoljih</t>
  </si>
  <si>
    <t>Passive detectors for determining levels of ionizing radiation in different environments</t>
  </si>
  <si>
    <t>P_XXIII_096</t>
  </si>
  <si>
    <t>Opremo lahko uporabljajo usposobljeni posamezniki, zaposleni na Institutu »Jožef Stefan«. Dostop je mogoč v delovnem času oziroma izven tega po predhodnem dogovoru s skrbnikom opreme. Oprema se nahaja na Jamovi cesti 39, v sobi N26. V primeru vzporedne uporabe za projektno delo in redne aktivnosti je potrebna predhodna rezervacija termina.</t>
  </si>
  <si>
    <t>Equipment may be used by trained personnel employed at the Jožef Stefan Institute. Access is available during regular working hours or outside these hours by prior agreement with the equipment manager. The equipment is located at Jamova cesta 39, room N26. In the case of parallel use for project work and routine activities, prior reservation of a time slot is required.</t>
  </si>
  <si>
    <t>Novi pasivni detektorji sevanja omogočajo boljše raziskave naravnega zunanjega sevanja (ionizirajočo komponento kozmičnega sevanja), radona in drugih prispevkov k zunanjemu sevanju ter osebnih doz, saj krepijo znanstveni pomen Slovenije. Mreža pasivnih detektorjev po državi zagotavlja celovit pregled ravni ionizirajočega zunanjega sevanja, posebej na radonsko ogroženih območjih. Raziskave bodo izboljšale razumevanje vplivov sevanja na okolje in zdravje ljudi. Zbrani podatki bodo pomembni za znanstveno skupnost in odločevalce. Projekt bo povečal prepoznavnost Laboratorija za dozimetrijo.</t>
  </si>
  <si>
    <t>New passive radiation detectors enable better research into natural external radiation (the ionising component of cosmic radiation), radon and other contributions to external radiation and personal doses, as they strengthen Slovenia's scientific significance. A network of passive detectors across the country provides a comprehensive overview of ionising external radiation levels, especially in areas at risk of radon. The research will improve our understanding of the effects of radiation on the environment and human health. The data collected will be important for the scientific community and decision-makers. The project will raise the profile of the Dosimetry Laboratory.</t>
  </si>
  <si>
    <t>Vladimir Radulović (32163)</t>
  </si>
  <si>
    <t>Sistem za nevtronsko dozimetrijo na reaktorju TRIGA na IJS</t>
  </si>
  <si>
    <t>System for neutron dosimetry at the JSI TRIGA reactor</t>
  </si>
  <si>
    <t>P_XXIII_099</t>
  </si>
  <si>
    <t>Po predhodnem dogovoru preko e-maila: vladimir.radulovic@ijs.si</t>
  </si>
  <si>
    <t>By prior arrangement via e-mail address: vladimir.radulovic@ijs.si.</t>
  </si>
  <si>
    <t>Oprema je namenjena razširitvi raziskav na področju nevtronske dozimetrije in razvoja detektorjev, zlasti z uporabo nestandardnih jedrskih reakcij in novih konverterskih materialov. Omogočala bo varno delo z odprtimi viri sevanja, pripravo in obsevanje različnih tarčnih materialov v reaktorju TRIGA ter natančne meritve inducirane aktivnosti z obstoječo opremo za spektrometrijo žarkov gama. Oprema bo podkrepila možnosti za izvajanje in sodelovanje pri domačih ter mednarodnih raziskavah.</t>
  </si>
  <si>
    <t>The equipment is intended to extend research capabilities in neutron dosimetry and detector development, particularly through the use of non-standard nuclear reactions and new materials for converting neutrons into charged particles. It will enable safe work with unsealed radiation sources, preparation and irradiation of various target materials in the TRIGA reactor, and precise measurements of induced activity using existing systems for gamma ray spectrometry. The equipment will increase the possibilities to carry out and collaborate in national and international research activities.</t>
  </si>
  <si>
    <t>79678
79713
79774
79775
79660
79235
79279</t>
  </si>
  <si>
    <t>Tomaž Klobučar (13599)</t>
  </si>
  <si>
    <t>Oprema za raziskave in razvoj novih metod kibernetske varnosti na podlagi velikih jezikovnih modelov</t>
  </si>
  <si>
    <t>Equipment for research and development of new cybersecurity methods based on large language models</t>
  </si>
  <si>
    <t>P_XXIII_101</t>
  </si>
  <si>
    <t>Politika dostopa daje prednost raziskovalnim programom, povezanih s kibernetsko varnostjo in velikimi jezikovnimi modeli. Oprema je na voljo tudi drugim raziskovalnim organizacijam in zainteresiranim uporabnikom pod pogoji, ki omogočajo njeno uporabo za projekte, financirane iz državnega proračuna. Uporabniki lahko zaprosijo za dostop do opreme na e-naslovu info@e5.ijs.si.</t>
  </si>
  <si>
    <t>The access policy gives priority to research programmes related to cybersecurity and large language models. The equipment is also available to other research organisations and interested users, provided it is used for projects funded from the state budget. Users may request access to the equipment at info@e5.ijs.si.</t>
  </si>
  <si>
    <t>Raziskovalna oprema je namenjena raziskavam in razvoju na področju kibernetske varnosti, predvsem varnostnih mehanizmov in storitev na podlagi velikih jezikovnih modelov (LLM). Oprema omogoča razvoj rešitev in prilagajanje lokalnih LLM potrebam različnih primerov uporabe umetne inteligence za povečanje kibernetske varnosti.</t>
  </si>
  <si>
    <t>The research equipment is intended for research and development in the field of cyber security, primarily security mechanisms and services based on large language models (LLMs). The equipment enables the development of solutions and the adaptation of local LLMs to meet the needs of various artificial intelligence use cases to increase the level of cybersecurity.</t>
  </si>
  <si>
    <t>Gregor Dolanc (15735)</t>
  </si>
  <si>
    <t>Oprema za raziskave in aplikacije na področju tehnologije vodenja procesov</t>
  </si>
  <si>
    <t>P_XXIII_106</t>
  </si>
  <si>
    <t>79310
79311
79312
79776
79754
79755
79756
79753
79682
79806
79869
79870
79836
79830
79849
79850
79832
79851
79852
79853
79854
79855
79856
79974
79975
79976
79977
79978
79979
79980
79981
79982
79983
79586
79703
79704</t>
  </si>
  <si>
    <t>Ester Heath (12315)</t>
  </si>
  <si>
    <t>Tekočinski kromatograf ultra visoke ločljivosti sklopljen s tandemskim kvadrupolnim masnim spektrometrom (UHPLC-TQMS)</t>
  </si>
  <si>
    <t>P_XXIII_107</t>
  </si>
  <si>
    <t>Helena Motaln (21397)</t>
  </si>
  <si>
    <t>Sistem za gojenje celic v 3D (sferoidov)</t>
  </si>
  <si>
    <t>3D-cell/spheroid culture system</t>
  </si>
  <si>
    <t>P_XXIII_109</t>
  </si>
  <si>
    <t xml:space="preserve">The CERO 3D Incubator &amp; Bioreactor enables advanced, physiologically relevant 3D cell culture by providing tightly controlled temperature, CO₂, and pH conditions within a closed, light-protected system optimized for long-term cultivation. Its gentle, impeller-free horizontal rotation in CEROtubes minimizes shear stress while ensuring efficient nutrient supply and gas exchange, which is critical for maintaining the structural and functional integrity of spheroids and organoids. The system supports parallel cultivation of up to four independent vessels with flexible working volumes (3–50 mL), allowing scalable, reproducible generation of large numbers of spheroids and organoids from hiPSCs, primary cells, and adult stem cells. </t>
  </si>
  <si>
    <t>Inkubator CERO 3D omogoča gojenje 3D celičnih kultur v fizioloških pogojih, saj zagotavlja strog nadzor nad temperaturo, CO₂ in pH pogoji v zaprtem, svetlobno zaščitenem sistemu, optimiziranem za dolgotrajno gojenje. S posebnim horizontalnim vrtenjem CERO epruvet se zmanjšujejo strižne napetosti, hkrati pa zagotavlja učinkovita oskrba s hranili in izmenjavo plinov, kar je ključnega pomena za ohranitev strukturne in funkcionalne integritete sferoidov in organoidov. Sistem podpira vzporedno gojenje do štirih neodvisnih epruvet s prilagodljivimi delovnimi volumni (3–50 ml), kar omogoča ponovljivo generiranje večjega števila sferoidov in organoidov iz hiPSC, primarnih celic in odraslih matičnih celic.</t>
  </si>
  <si>
    <t>GC-005</t>
  </si>
  <si>
    <t>Roman Jerala (6628)</t>
  </si>
  <si>
    <t>J-3-60057</t>
  </si>
  <si>
    <t>Milica Perišič Nanut (36596)</t>
  </si>
  <si>
    <t>Igor Vaskivskyi (38346)</t>
  </si>
  <si>
    <t>Naprava za študij dinamike kvantnih sistemov v širokem spektralnem območju</t>
  </si>
  <si>
    <t>The setup for studying quantum systems in a broad spectral range</t>
  </si>
  <si>
    <t>P_XXIII_112</t>
  </si>
  <si>
    <t xml:space="preserve">Sistem omogoča generacijo sub‑100 fs laserskih sunkov z visoko energijo in je namenjen naprednim časovno‑odvisnim spektroskopijam in raziskavam nelinearnih pojavov v kvantnih materialih. Omogoča prilagodljivo izbiro vzbujanja in detekcije ter deluje kot osrednja platforma za preučevanje ultrahitrih elektronskih, spinovskih in mrežnih procesov. Integriran je v raziskovalno infrastrukturo JSI in podpira eksperimente z LT‑STM, EUV polarimetrijo ter magneto‑optičnimi tehnikami. </t>
  </si>
  <si>
    <t>The system enables the generation of sub‑100 fs, high‑energy laser pulses and is intended for advanced time‑resolved spectroscopies and studies of nonlinear phenomena in quantum materials. It provides flexible control of excitation and detection and serves as a central platform for investigating ultrafast electronic, spin, and lattice dynamics. It is integrated into the JSI research infrastructure and supports experiments using LT‑STM, EUV polarimetry, and various magneto‑optical techniques.</t>
  </si>
  <si>
    <t>79282
79257
78934
77401</t>
  </si>
  <si>
    <t>Janez Zavašnik (33329)</t>
  </si>
  <si>
    <t>Plinski razdelilnik in kolektor z integriranim analizatorjem ostankov plina (RGA) za in situ poskuse na nano ravni</t>
  </si>
  <si>
    <t>Gas splitter and collector with integrated residual gas analyzer (RGA) for in situ nanoscale experiments</t>
  </si>
  <si>
    <t>P_XXIII_125</t>
  </si>
  <si>
    <t>Dostop do opreme: po dogovoru (odsek F6 janez.zavasnik@ijs.si)</t>
  </si>
  <si>
    <t>Access to the device: via agreement (department F6 janez.zavasnik@ijs.si)</t>
  </si>
  <si>
    <t xml:space="preserve">Nadgradnja transmisijskega mikroskopa z RGA analizatorjem omogoča raziskovalcem in-situ analize materialov v spremenljvivi atmosferi in temperaturi za analizo oksidacijskih in redukcijskih procesov površin na nanometrskem nivoju, učinkovitost katalitskih nanomaterialov, ker vpogled v fazne transformacije povzročene z zunanjimi dejavniki, na nanometrskem nivoju. Nova oprema omogoča raziskovalcem da presežejo trenutne omejitve raziskovalne opreme, saj omogoča preiskave hidriranih vzorcev, izpostavitev redukcijski in oksidacijski atmosferi, vodni pari ali mešanici plinov, v kombinaciji s povišano temperaturo. </t>
  </si>
  <si>
    <t>The upgrade of the transmission microscope with an RGA analyzer enables researchers to perform in situ analyses of materials under variable atmospheric and temperature conditions. This setup facilitates the investigation of oxidation and reduction processes on surfaces at the nanometer scale, the efficiency of catalytic nanomaterials, and provides insight into phase transformations induced by external factors at the nanometer level. The new equipment allows researchers to overcome the current limitations of research tools by enabling the examination of hydrated samples and exposing them to reducing and oxidizing atmospheres, water vapor, or gas mixtures, all in combination with variable temperature.</t>
  </si>
  <si>
    <t>Jurij Simčič (18891)</t>
  </si>
  <si>
    <t>Eksperimentalna postaja za raziskave nastanka in dinamike vodnih molekul na luni</t>
  </si>
  <si>
    <t>Integrated Experimental Station for the Study of Lunar Water Origins</t>
  </si>
  <si>
    <t>P_XXIII_131</t>
  </si>
  <si>
    <t xml:space="preserve">Oprema je instalirana v eksperimentalni hali H01 Infrastrukturnega centra MIC odseka F2 na IJS . Oprema, ki je specifična za raziskovanje tvorbe vode v mineralih,  je dostopna  uporabnikom . Uporabniki se glede časa in načina uporabe opreme dogovorijo z odgovorno osebo (jurij.simcic@ijs.si). </t>
  </si>
  <si>
    <t>The equipment is installed in the experimental hall H01 of the MIC Infrastructure Center, F2 Department, at the Jožef Stefan Institute (JSI). The equipment, which is specific to research on the formation of water in minerals, is available to outside users. Users arrange the time and mode of use of the equipment with the responsible person (jurij.simcic@ijs.si ).</t>
  </si>
  <si>
    <t>Eksperimantalna postaja je sestavljena iz vakuumske celice s  tlakom pod 1e-10 mbara, manipulatorja vzorcev s hlajenjem do 77K in gretjem do 1000K, masnega spektrometra in infrardečega laserja za izvajanje tehnike LIBS, s katero lahko merimo globinske profile vodnih molekul v različnih mineralih (olivin, steklo, silika).</t>
  </si>
  <si>
    <t>The experimental station consists of a vacuum chamber with a pressure below 1 × 10⁻¹⁰ mbar, a sample manipulator with cooling down to 77 K and heating up to 1000 K, a mass spectrometer, and an infrared laser for performing the LIBS technique, which enables measurement of depth profiles of water molecules in various minerals (olivine, glass, silica).</t>
  </si>
  <si>
    <t>3,4,4,6</t>
  </si>
  <si>
    <t>2,1,4,4</t>
  </si>
  <si>
    <t>3,1,1,3</t>
  </si>
  <si>
    <t>Sašo Džeroski (11130)</t>
  </si>
  <si>
    <t>Oprema za intenzivno računalniško obdelavo in shranjevanje občutljivih podatkov</t>
  </si>
  <si>
    <t>Research equipment for intensive computational processing and storage of sensitive data</t>
  </si>
  <si>
    <t>P_XXIII_133</t>
  </si>
  <si>
    <t>CPU in GPU strežniki za obdelavo  občutljivih podatkov in oprema za razvoj in testiranje metod za obdelavo občutljivih podatkov, ter oprema za shranjevanje občutljivih podatkov</t>
  </si>
  <si>
    <t>CPU and GPU servers for processing sensitive data, equipment for development and testing of appropriate processing methods and equipment for storage of sensitive data</t>
  </si>
  <si>
    <t>78986
78987
78988
79837
65659
65658
65695
65696
79758
79757
79759
79760
79779
79778
79691
79692
79693
79694
79695
79696
79777
79813
79826
79827
79828
79816
79829
79785
79786
79787
79814
79985
79839
79886
79922
79892
79838
79923
79924
79986
79984
79619
79572
79573</t>
  </si>
  <si>
    <t>Marko Štrok (28486)</t>
  </si>
  <si>
    <t>Tekočinsko scintilacijski števec s tehnologijo GCT</t>
  </si>
  <si>
    <t>Liquid scintillation counter with GCT technology</t>
  </si>
  <si>
    <t>P_XXIII_136</t>
  </si>
  <si>
    <t>Za dostop do opreme se obrnite na Marka Štrok (marko.strok@ijs.si).</t>
  </si>
  <si>
    <t>For the access to the equipment please contact Marko Štrok (marko.strok@ijs.si)</t>
  </si>
  <si>
    <t xml:space="preserve">Oprema je prvenstveno namenjena meritvam nizkih aktivnsti sevalcev beta in alfa v različnih vzorcih. Radionuklid, ki je predmet meritve je potrebno tipično predhodno izolirati od ostalih motečih sevalcev beta oz. alfa in izoliran vzorec pripraviti v obliki primerni za meritve. </t>
  </si>
  <si>
    <t>The equipment is intended primarily for measurements of low activities of beta and alpha emitters in various samples. The radionuclide that is the subject of the measurement must be typically previously isolated from other interferring beta or alpha emitters and the separated sample must be prepared in a form suitable for measurements.</t>
  </si>
  <si>
    <t>Nadgradnja multikolektorskega masnega spektrometra na induktivno sklopljeno plazmo</t>
  </si>
  <si>
    <t>Upgrade of inductively coupled plasma multicollector mass spectrometer</t>
  </si>
  <si>
    <t>P_XXIII_139</t>
  </si>
  <si>
    <t xml:space="preserve">Oprema je namenjena zelo natančnim meritvam izotopskih razmerij različnih kemijskih elementov v različnih tipih vzorcev. Kemijski element je tipično potrebno predhodno izolirati od ostalih interferenc v vzorcu. Nadgradnja multikolektorskega masnega spektrometra na induktivno sklopljeno plazmo omogoča večjo občutljivost in stabilnost signala ter s tem povezano manjšo potrebo po količini kemijskega elementa potrebnega za dosego enakih zmogljivosti kot pred nadgranjo. </t>
  </si>
  <si>
    <t>The equipment is intended for very precise measurements of isotopic ratios of various chemical elements in various types of samples. The chemical element typically needs to be previously isolated from other interferences in the sample. Upgrading of inductively coupled plasma multicollector mass spectrometer allows for greater sensitivity and signal stability and, consequently, a lower need for the amount of chemical element needed to achieve the same performance as before the upgrade.</t>
  </si>
  <si>
    <t>Aljaž Čufar (36329)</t>
  </si>
  <si>
    <t>Nadgradnja računalniške gruče po sistemu »na ključ«</t>
  </si>
  <si>
    <t>Turnkey upgrade of a computer cluster</t>
  </si>
  <si>
    <t>P_XXIII_146</t>
  </si>
  <si>
    <t>Računalniška gruča z večjim številom jeder, namenjena izračunom, ki kjer lahko uporabimo paralelno računanje za pospešitev računanja. Nadgradnja gruče vsebuje nov datotečni strežnik in 6 računskih vozlišč, ki vsebujejo po 2 x 32 jedrna procesorja in 1024 GB spomina.</t>
  </si>
  <si>
    <t>Compute cluster with large number of CPU cores for simulations that can take advantage of parallel computing. Cluster upgrade consists of a new file server and 6 nodes with 2 x 32 core processors and 1024 GB of memory.</t>
  </si>
  <si>
    <t>65270 16</t>
  </si>
  <si>
    <t>Mitja Kelemen (37782)</t>
  </si>
  <si>
    <t>Visko napetostni napajalniki za potrebe ionske optike</t>
  </si>
  <si>
    <t>P_XXIII_165</t>
  </si>
  <si>
    <t>Centrifuga za večje prostornine</t>
  </si>
  <si>
    <t>Sorvall Lynx Superspeed centrifuge</t>
  </si>
  <si>
    <t>P_XXIII_170</t>
  </si>
  <si>
    <t>Dostop do opreme je treba najaviti najmanj 3 dni vnaprej tako, da uporabnik kontaktira tajništvo (po e-pošti ali telefonu) in navede ime in priimek, namen uporabe, želeni termin ter trajanje uporabe; po potrditvi s strani tajništva je dostop omogočen v dogovorjenem terminu.</t>
  </si>
  <si>
    <t>Access to the equipment must be requested at least 3 days in advance by contacting the administrative office (via email or phone) and providing the user’s name, purpose of use, desired date and time, and duration; access will be granted upon confirmation by the administrative office.</t>
  </si>
  <si>
    <t>Centrifuga Sorvall Lynx 6000 je namenjena visoko-hitrostni in visoko-kapacitetni centrifugaciji bioloških in kemičnih vzorcev (npr. celice, celični lizati, proteini, nukleinske kisline) z največjim skupnim volumnom do 6 litrov. Omogoča uporabo različnih rotorjev in nastavkov, natančen nadzor hitrosti, temperature in časa ter varno in zanesljivo delovanje za rutinske in raziskovalne laboratorijske postopke.</t>
  </si>
  <si>
    <t>The Sorvall Lynx 6000 centrifuge is intended for high-speed and high-capacity centrifugation of biological and chemical samples (e.g. cells, cell lysates, proteins, nucleic acids) with a maximum total volume of up to 6 liters. It supports a wide range of rotors and adapters, provides precise control of speed, temperature, and time, and ensures safe and reliable operation for routine and research laboratory applications.</t>
  </si>
  <si>
    <t xml:space="preserve">Kristian Radan </t>
  </si>
  <si>
    <t>Nadgradnja nizkotemperaturnega ramanskega spektrometra</t>
  </si>
  <si>
    <t>Upgrade of the low-temperature Raman spectrometer</t>
  </si>
  <si>
    <t>P_XXIII_189</t>
  </si>
  <si>
    <t>Uporaba je možna po predhodnem dogovoru (kristian.radan@ijs.si ali matic.lozinsek@ijs.si)</t>
  </si>
  <si>
    <t>Access is possible upon demand (kristian.radan@ijs.si or matic.lozinsek@ijs.si)</t>
  </si>
  <si>
    <t>Benjamin Podmiljšak (24982)</t>
  </si>
  <si>
    <t>Mlin na plinski curek</t>
  </si>
  <si>
    <t>Jet Mill</t>
  </si>
  <si>
    <t>P_XXIII_205</t>
  </si>
  <si>
    <t>Zaradi kompleksnosti naprave je uporaba možna le s predhodno najavo in dogovorjenim sestankom glede možnosti uporabe. Mletje izvaja izključno usposobljen kader.</t>
  </si>
  <si>
    <t>Due to the complexity of the equipment, its use is only possible upon prior notification and a scheduled meeting to discuss usage options. The milling is carried out exclusively by trained personnel.</t>
  </si>
  <si>
    <t>Mlin na plinski curek je namenjen ultra finemu mletju praškov z uporabo stisnjenega plina brez mehanskega stika med delci in mlevnimi elementi. Omogoča natančen nadzor velikosti delcev ter preprečuje kontaminacijo materiala. Primeren je za obdelavo temperaturno občutljivih in reaktivnih materialov. Oprema omogoča uporabo inertnih plinov (npr. dušik ali argon), kar zagotavlja varno mletje občutljivih materialov.</t>
  </si>
  <si>
    <t>The jet mill is intended for ultra-fine grinding of powders using compressed gas, without mechanical contact between the particles and milling components. It enables precise control of particle size and minimizes material contamination. The system is suitable for processing temperature-sensitive and reactive materials. The equipment allows the use of inert gases (e.g., nitrogen or argon), ensuring safe milling of sensitive materials.</t>
  </si>
  <si>
    <t>Za dostop do opreme se obrnite na Ester Heath (ester.heath@ijs.si)</t>
  </si>
  <si>
    <t>For accessing the equipment contact Ester Heath at ester.heath@ijs.si</t>
  </si>
  <si>
    <t>Instrument je prvenstveno namenjen določanju vsebnosti ostankov organskih spojin (onesnaževal) v nizkih koncentracijah v različnih matrikah (okolje, zdravje, hrana). Za ta name je potrebno vzorce predhodno pripravit (predkoncentrirat spojine, ki so predmet analize in odstranit nečistoče, ki lahko motijo analizo).</t>
  </si>
  <si>
    <t>The instrument is primarily intended for the determination of trace levels of residual organic compounds (pollutants) in various matrices (environment, health, food related). For this purpose, samples must be pre-treated in advance, including preconcentration of the target analytes and removal of interfering impurities that could affect the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</si>
</sst>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u/>
      <sz val="10"/>
      <color indexed="12"/>
      <name val="Arial"/>
      <family val="2"/>
      <charset val="238"/>
    </font>
    <font>
      <sz val="11"/>
      <color indexed="8"/>
      <name val="Calibri"/>
      <family val="2"/>
      <charset val="238"/>
    </font>
    <font>
      <sz val="11"/>
      <name val="Calibri"/>
      <family val="2"/>
      <charset val="238"/>
    </font>
    <font>
      <sz val="9"/>
      <name val="Arial"/>
      <family val="2"/>
      <charset val="238"/>
    </font>
    <font>
      <b/>
      <sz val="10"/>
      <name val="Arial"/>
      <family val="2"/>
      <charset val="238"/>
    </font>
    <font>
      <b/>
      <sz val="9"/>
      <name val="Arial"/>
      <family val="2"/>
      <charset val="238"/>
    </font>
    <font>
      <b/>
      <sz val="11"/>
      <name val="Arial"/>
      <family val="2"/>
      <charset val="238"/>
    </font>
    <font>
      <b/>
      <sz val="9"/>
      <name val="Arial"/>
      <family val="2"/>
      <charset val="238"/>
    </font>
    <font>
      <sz val="10"/>
      <color indexed="8"/>
      <name val="Arial"/>
      <family val="2"/>
      <charset val="238"/>
    </font>
    <font>
      <b/>
      <sz val="14"/>
      <name val="Arial"/>
      <family val="2"/>
      <charset val="238"/>
    </font>
    <font>
      <b/>
      <sz val="16"/>
      <name val="Arial"/>
      <family val="2"/>
      <charset val="238"/>
    </font>
    <font>
      <sz val="11"/>
      <color indexed="8"/>
      <name val="Calibri"/>
      <family val="2"/>
      <charset val="238"/>
    </font>
    <font>
      <sz val="10"/>
      <name val="Calibri"/>
      <family val="2"/>
      <charset val="238"/>
    </font>
    <font>
      <sz val="11"/>
      <name val="Calibri"/>
      <family val="2"/>
      <charset val="238"/>
    </font>
    <font>
      <sz val="11"/>
      <color theme="1"/>
      <name val="Calibri"/>
      <family val="2"/>
      <charset val="238"/>
      <scheme val="minor"/>
    </font>
    <font>
      <sz val="11"/>
      <color rgb="FF9C5700"/>
      <name val="Calibri"/>
      <family val="2"/>
      <charset val="238"/>
      <scheme val="minor"/>
    </font>
    <font>
      <sz val="11"/>
      <name val="Calibri"/>
      <family val="2"/>
      <charset val="238"/>
      <scheme val="minor"/>
    </font>
    <font>
      <sz val="10"/>
      <name val="Arial"/>
      <family val="2"/>
    </font>
    <font>
      <sz val="11"/>
      <color rgb="FF000000"/>
      <name val="Calibri"/>
      <family val="2"/>
      <charset val="238"/>
    </font>
    <font>
      <u/>
      <sz val="10"/>
      <color rgb="FF0000FF"/>
      <name val="Arial"/>
      <family val="2"/>
      <charset val="238"/>
    </font>
    <font>
      <sz val="11"/>
      <color rgb="FF9C5700"/>
      <name val="Calibri"/>
      <family val="2"/>
      <charset val="238"/>
    </font>
    <font>
      <sz val="11"/>
      <color theme="1"/>
      <name val="Calibri"/>
      <family val="2"/>
      <scheme val="minor"/>
    </font>
    <font>
      <u/>
      <sz val="10"/>
      <name val="Arial"/>
      <family val="2"/>
      <charset val="238"/>
    </font>
    <font>
      <sz val="11"/>
      <color rgb="FF006100"/>
      <name val="Calibri"/>
      <family val="2"/>
      <charset val="238"/>
    </font>
  </fonts>
  <fills count="12">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rgb="FFFFEB9C"/>
        <bgColor rgb="FFFFFFCC"/>
      </patternFill>
    </fill>
    <fill>
      <patternFill patternType="solid">
        <fgColor rgb="FFC6EFCE"/>
        <bgColor rgb="FFC5E0B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1342">
    <xf numFmtId="0" fontId="0" fillId="0" borderId="0"/>
    <xf numFmtId="0" fontId="16" fillId="0" borderId="0" applyNumberFormat="0" applyFill="0" applyBorder="0" applyAlignment="0" applyProtection="0">
      <alignment vertical="top"/>
      <protection locked="0"/>
    </xf>
    <xf numFmtId="0" fontId="14" fillId="0" borderId="0"/>
    <xf numFmtId="0" fontId="30" fillId="0" borderId="0"/>
    <xf numFmtId="0" fontId="31" fillId="9" borderId="0" applyNumberFormat="0" applyBorder="0" applyAlignment="0" applyProtection="0"/>
    <xf numFmtId="0" fontId="13" fillId="0" borderId="0"/>
    <xf numFmtId="0" fontId="12" fillId="0" borderId="0"/>
    <xf numFmtId="0" fontId="14" fillId="0" borderId="0"/>
    <xf numFmtId="0" fontId="12" fillId="0" borderId="0"/>
    <xf numFmtId="0" fontId="35" fillId="0" borderId="0" applyBorder="0" applyProtection="0"/>
    <xf numFmtId="0" fontId="34" fillId="0" borderId="0"/>
    <xf numFmtId="0" fontId="34" fillId="0" borderId="0"/>
    <xf numFmtId="0" fontId="34" fillId="0" borderId="0"/>
    <xf numFmtId="0" fontId="36" fillId="10" borderId="0" applyBorder="0" applyProtection="0"/>
    <xf numFmtId="0" fontId="11"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6" fillId="10" borderId="0" applyBorder="0" applyProtection="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9" fillId="11"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3">
    <xf numFmtId="0" fontId="0" fillId="0" borderId="0" xfId="0"/>
    <xf numFmtId="0" fontId="30" fillId="0" borderId="0" xfId="3"/>
    <xf numFmtId="0" fontId="30" fillId="0" borderId="1" xfId="3" applyBorder="1"/>
    <xf numFmtId="0" fontId="30" fillId="2" borderId="1" xfId="3" applyFill="1" applyBorder="1"/>
    <xf numFmtId="0" fontId="30" fillId="2" borderId="0" xfId="3" applyFill="1"/>
    <xf numFmtId="0" fontId="30" fillId="3" borderId="0" xfId="3" applyFill="1"/>
    <xf numFmtId="0" fontId="18" fillId="0" borderId="0" xfId="3" applyFont="1"/>
    <xf numFmtId="0" fontId="17" fillId="0" borderId="0" xfId="3" applyFont="1"/>
    <xf numFmtId="0" fontId="0" fillId="0" borderId="0" xfId="0" applyNumberFormat="1" applyAlignment="1" applyProtection="1">
      <alignment horizontal="right" wrapText="1"/>
      <protection locked="0"/>
    </xf>
    <xf numFmtId="0" fontId="0" fillId="0" borderId="0" xfId="0" applyNumberFormat="1" applyAlignment="1" applyProtection="1">
      <alignment wrapText="1"/>
      <protection locked="0"/>
    </xf>
    <xf numFmtId="0" fontId="14" fillId="0" borderId="0" xfId="0" applyNumberFormat="1" applyFont="1" applyAlignment="1" applyProtection="1">
      <alignment wrapText="1"/>
      <protection locked="0"/>
    </xf>
    <xf numFmtId="0" fontId="0" fillId="0" borderId="0" xfId="0" applyNumberFormat="1" applyFill="1" applyAlignment="1" applyProtection="1">
      <alignment horizontal="right" wrapText="1"/>
      <protection locked="0"/>
    </xf>
    <xf numFmtId="0" fontId="0" fillId="0" borderId="0" xfId="0" applyNumberFormat="1" applyAlignment="1">
      <alignment horizontal="center" vertical="center" wrapText="1"/>
    </xf>
    <xf numFmtId="0" fontId="0" fillId="0" borderId="0" xfId="0" applyProtection="1">
      <protection locked="0"/>
    </xf>
    <xf numFmtId="0" fontId="14" fillId="0" borderId="0" xfId="2"/>
    <xf numFmtId="0" fontId="14" fillId="0" borderId="0" xfId="2" applyAlignment="1">
      <alignment horizontal="center" wrapText="1"/>
    </xf>
    <xf numFmtId="0" fontId="14" fillId="0" borderId="0" xfId="2" applyAlignment="1">
      <alignment horizontal="right" vertical="center"/>
    </xf>
    <xf numFmtId="0" fontId="20" fillId="0" borderId="0" xfId="2" applyFont="1" applyAlignment="1">
      <alignment horizontal="right" vertical="center"/>
    </xf>
    <xf numFmtId="0" fontId="14" fillId="0" borderId="0" xfId="2" applyFont="1"/>
    <xf numFmtId="0" fontId="14" fillId="0" borderId="0" xfId="2" applyFont="1" applyFill="1"/>
    <xf numFmtId="0" fontId="14" fillId="0" borderId="0" xfId="2" applyFill="1" applyAlignment="1">
      <alignment horizontal="left" vertical="top" wrapText="1"/>
    </xf>
    <xf numFmtId="0" fontId="14" fillId="0" borderId="0" xfId="2" applyAlignment="1">
      <alignment horizontal="left" vertical="top" wrapText="1"/>
    </xf>
    <xf numFmtId="0" fontId="20" fillId="0" borderId="0" xfId="2" applyFont="1" applyAlignment="1">
      <alignment horizontal="left" vertical="top" wrapText="1"/>
    </xf>
    <xf numFmtId="0" fontId="14" fillId="0" borderId="0" xfId="2" applyFont="1" applyFill="1" applyAlignment="1">
      <alignment horizontal="left" vertical="top" wrapText="1"/>
    </xf>
    <xf numFmtId="0" fontId="16" fillId="0" borderId="0" xfId="1" applyAlignment="1" applyProtection="1">
      <alignment horizontal="left" vertical="top" wrapText="1"/>
    </xf>
    <xf numFmtId="0" fontId="14" fillId="0" borderId="0" xfId="1" applyFont="1" applyAlignment="1" applyProtection="1">
      <alignment horizontal="left" vertical="top" wrapText="1"/>
    </xf>
    <xf numFmtId="0" fontId="24" fillId="0" borderId="0" xfId="2" applyFont="1" applyBorder="1" applyAlignment="1">
      <alignment horizontal="left" vertical="top" wrapText="1"/>
    </xf>
    <xf numFmtId="0" fontId="20" fillId="0" borderId="0" xfId="2" applyFont="1" applyAlignment="1">
      <alignment horizontal="right" vertical="top" wrapText="1"/>
    </xf>
    <xf numFmtId="0" fontId="20" fillId="0" borderId="0" xfId="2" applyFont="1" applyAlignment="1">
      <alignment horizontal="right" vertical="top" wrapText="1" indent="1"/>
    </xf>
    <xf numFmtId="0" fontId="27" fillId="3" borderId="0" xfId="3" applyFont="1" applyFill="1"/>
    <xf numFmtId="0" fontId="27" fillId="2" borderId="0" xfId="3" applyFont="1" applyFill="1"/>
    <xf numFmtId="0" fontId="28" fillId="0" borderId="0" xfId="2" applyFont="1"/>
    <xf numFmtId="0" fontId="29" fillId="0" borderId="0" xfId="2" applyFont="1"/>
    <xf numFmtId="0" fontId="29" fillId="0" borderId="0" xfId="2" applyFont="1" applyFill="1"/>
    <xf numFmtId="0" fontId="20" fillId="0" borderId="0" xfId="0" applyNumberFormat="1" applyFont="1" applyAlignment="1" applyProtection="1">
      <alignment horizontal="center" wrapText="1"/>
      <protection locked="0"/>
    </xf>
    <xf numFmtId="0" fontId="26" fillId="0" borderId="0" xfId="0" applyFont="1" applyFill="1" applyAlignment="1" applyProtection="1">
      <alignment horizontal="left" indent="1"/>
    </xf>
    <xf numFmtId="0" fontId="0" fillId="0" borderId="0" xfId="0" applyProtection="1"/>
    <xf numFmtId="0" fontId="25" fillId="0" borderId="0" xfId="0" applyFont="1" applyFill="1" applyAlignment="1" applyProtection="1">
      <alignment wrapText="1"/>
    </xf>
    <xf numFmtId="0" fontId="19" fillId="0" borderId="0" xfId="0" applyFont="1" applyFill="1" applyAlignment="1" applyProtection="1">
      <alignment horizontal="left" vertical="top" wrapText="1"/>
    </xf>
    <xf numFmtId="0" fontId="19" fillId="0" borderId="0" xfId="0" applyNumberFormat="1" applyFont="1" applyFill="1" applyAlignment="1" applyProtection="1">
      <alignment horizontal="left" vertical="top" wrapText="1"/>
    </xf>
    <xf numFmtId="49" fontId="19" fillId="0" borderId="0" xfId="0" applyNumberFormat="1" applyFont="1" applyAlignment="1" applyProtection="1">
      <alignment horizontal="left" vertical="top" wrapText="1"/>
    </xf>
    <xf numFmtId="2" fontId="19" fillId="0" borderId="0" xfId="0" applyNumberFormat="1" applyFont="1" applyAlignment="1" applyProtection="1">
      <alignment wrapText="1"/>
    </xf>
    <xf numFmtId="0" fontId="19" fillId="0" borderId="0" xfId="0" applyFont="1" applyAlignment="1" applyProtection="1">
      <alignment wrapText="1"/>
    </xf>
    <xf numFmtId="0" fontId="19" fillId="0" borderId="0" xfId="0" applyFont="1" applyAlignment="1" applyProtection="1">
      <alignment horizontal="left" vertical="top" wrapText="1"/>
    </xf>
    <xf numFmtId="0" fontId="0" fillId="0" borderId="0" xfId="0" applyFill="1" applyAlignment="1" applyProtection="1">
      <alignment horizontal="right"/>
    </xf>
    <xf numFmtId="2" fontId="19" fillId="0" borderId="0" xfId="0" applyNumberFormat="1" applyFont="1" applyAlignment="1" applyProtection="1">
      <alignment horizontal="center" vertical="center" wrapText="1"/>
    </xf>
    <xf numFmtId="0" fontId="19" fillId="0" borderId="0" xfId="0" applyFont="1" applyAlignment="1" applyProtection="1">
      <alignment horizontal="center" vertical="center" wrapText="1"/>
    </xf>
    <xf numFmtId="0" fontId="19" fillId="4" borderId="0" xfId="0" applyFont="1" applyFill="1" applyAlignment="1" applyProtection="1">
      <alignment horizontal="center" vertical="center" wrapText="1"/>
    </xf>
    <xf numFmtId="49" fontId="19" fillId="0" borderId="0" xfId="0" applyNumberFormat="1" applyFont="1" applyFill="1" applyAlignment="1" applyProtection="1">
      <alignment horizontal="left" vertical="top" wrapText="1"/>
    </xf>
    <xf numFmtId="0" fontId="19" fillId="0" borderId="0" xfId="0" applyFont="1" applyFill="1" applyAlignment="1" applyProtection="1">
      <alignment horizontal="left" vertical="center" wrapText="1"/>
    </xf>
    <xf numFmtId="0" fontId="19" fillId="0" borderId="0" xfId="0" applyNumberFormat="1" applyFont="1" applyAlignment="1" applyProtection="1">
      <alignment horizontal="left" vertical="top" wrapText="1"/>
    </xf>
    <xf numFmtId="0" fontId="20" fillId="0" borderId="0" xfId="0" applyFont="1" applyFill="1" applyBorder="1" applyAlignment="1" applyProtection="1">
      <alignment horizontal="center"/>
    </xf>
    <xf numFmtId="49" fontId="20" fillId="0" borderId="0" xfId="0" applyNumberFormat="1" applyFont="1" applyFill="1" applyAlignment="1" applyProtection="1">
      <alignment horizontal="left" vertical="top"/>
    </xf>
    <xf numFmtId="0" fontId="14" fillId="0" borderId="0" xfId="0" applyNumberFormat="1" applyFont="1" applyAlignment="1" applyProtection="1">
      <alignment wrapText="1"/>
    </xf>
    <xf numFmtId="0" fontId="21" fillId="0" borderId="1" xfId="0" applyNumberFormat="1" applyFont="1" applyFill="1" applyBorder="1" applyAlignment="1" applyProtection="1">
      <alignment horizontal="left" vertical="center" wrapText="1"/>
    </xf>
    <xf numFmtId="0" fontId="21" fillId="0" borderId="6" xfId="0" applyNumberFormat="1" applyFont="1" applyFill="1" applyBorder="1" applyAlignment="1" applyProtection="1">
      <alignment horizontal="left" vertical="center" wrapText="1"/>
    </xf>
    <xf numFmtId="0" fontId="21" fillId="0" borderId="7"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22" fillId="0" borderId="1" xfId="0" applyNumberFormat="1" applyFont="1" applyFill="1" applyBorder="1" applyAlignment="1" applyProtection="1">
      <alignment vertical="center" wrapText="1"/>
    </xf>
    <xf numFmtId="0" fontId="22" fillId="0" borderId="8" xfId="0" applyNumberFormat="1" applyFont="1" applyFill="1" applyBorder="1" applyAlignment="1" applyProtection="1">
      <alignment vertical="center" wrapText="1"/>
    </xf>
    <xf numFmtId="0" fontId="21" fillId="5" borderId="10" xfId="0" applyNumberFormat="1" applyFont="1" applyFill="1" applyBorder="1" applyAlignment="1" applyProtection="1">
      <alignment vertical="center" wrapText="1"/>
    </xf>
    <xf numFmtId="0" fontId="23" fillId="5" borderId="9" xfId="0" applyNumberFormat="1" applyFont="1" applyFill="1" applyBorder="1" applyAlignment="1" applyProtection="1">
      <alignment vertical="center" wrapText="1"/>
    </xf>
    <xf numFmtId="0" fontId="21" fillId="5" borderId="11" xfId="0" applyNumberFormat="1" applyFont="1" applyFill="1" applyBorder="1" applyAlignment="1" applyProtection="1">
      <alignment vertical="center" wrapText="1"/>
    </xf>
    <xf numFmtId="0" fontId="0" fillId="0" borderId="0" xfId="0" applyNumberFormat="1" applyFill="1" applyAlignment="1" applyProtection="1">
      <alignment wrapText="1"/>
      <protection locked="0"/>
    </xf>
    <xf numFmtId="0" fontId="20" fillId="3" borderId="9" xfId="0" applyNumberFormat="1" applyFont="1" applyFill="1" applyBorder="1" applyAlignment="1" applyProtection="1">
      <alignment horizontal="center" vertical="center" wrapText="1"/>
    </xf>
    <xf numFmtId="0" fontId="20" fillId="8" borderId="8" xfId="0" applyNumberFormat="1" applyFont="1" applyFill="1" applyBorder="1" applyAlignment="1" applyProtection="1">
      <alignment horizontal="center" wrapText="1"/>
    </xf>
    <xf numFmtId="0" fontId="20" fillId="8" borderId="3" xfId="0" applyNumberFormat="1" applyFont="1" applyFill="1" applyBorder="1" applyAlignment="1" applyProtection="1">
      <alignment horizontal="center" wrapText="1"/>
    </xf>
    <xf numFmtId="0" fontId="21" fillId="8" borderId="4" xfId="0" applyNumberFormat="1" applyFont="1" applyFill="1" applyBorder="1" applyAlignment="1" applyProtection="1">
      <alignment horizontal="center" vertical="center" wrapText="1"/>
    </xf>
    <xf numFmtId="0" fontId="0" fillId="7" borderId="0" xfId="0" applyNumberFormat="1" applyFill="1" applyAlignment="1" applyProtection="1">
      <alignment horizontal="left" vertical="center" wrapText="1"/>
      <protection locked="0"/>
    </xf>
    <xf numFmtId="0" fontId="0" fillId="0" borderId="0" xfId="0" applyNumberFormat="1" applyFill="1" applyAlignment="1" applyProtection="1">
      <alignment wrapText="1"/>
      <protection locked="0"/>
    </xf>
    <xf numFmtId="0" fontId="0" fillId="0" borderId="0" xfId="0" applyNumberFormat="1" applyFont="1" applyFill="1" applyAlignment="1" applyProtection="1">
      <alignment horizontal="left" vertical="center" wrapText="1"/>
      <protection locked="0"/>
    </xf>
    <xf numFmtId="0" fontId="0" fillId="0" borderId="0" xfId="0" applyNumberFormat="1" applyFill="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14" fillId="0" borderId="14" xfId="0" applyNumberFormat="1" applyFont="1" applyFill="1" applyBorder="1" applyAlignment="1" applyProtection="1">
      <alignment horizontal="left" vertical="center" wrapText="1"/>
      <protection locked="0"/>
    </xf>
    <xf numFmtId="0" fontId="14" fillId="0" borderId="0" xfId="0" applyNumberFormat="1" applyFont="1" applyFill="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0" fontId="0" fillId="7" borderId="14" xfId="0" applyNumberFormat="1" applyFont="1" applyFill="1" applyBorder="1" applyAlignment="1" applyProtection="1">
      <alignment horizontal="left" vertical="center" wrapText="1"/>
      <protection locked="0"/>
    </xf>
    <xf numFmtId="0" fontId="0" fillId="0" borderId="14" xfId="0" applyNumberFormat="1" applyFill="1" applyBorder="1" applyAlignment="1" applyProtection="1">
      <alignment horizontal="left" vertical="center" wrapText="1"/>
      <protection locked="0"/>
    </xf>
    <xf numFmtId="0" fontId="14" fillId="0" borderId="0" xfId="0" applyNumberFormat="1" applyFont="1" applyFill="1" applyAlignment="1" applyProtection="1">
      <alignment wrapText="1"/>
      <protection locked="0"/>
    </xf>
    <xf numFmtId="0" fontId="0" fillId="0" borderId="0" xfId="0" applyNumberFormat="1" applyFont="1" applyFill="1" applyAlignment="1" applyProtection="1">
      <alignment wrapText="1"/>
      <protection locked="0"/>
    </xf>
    <xf numFmtId="0" fontId="0" fillId="0" borderId="14" xfId="0" applyNumberFormat="1" applyFont="1" applyFill="1" applyBorder="1" applyAlignment="1" applyProtection="1">
      <alignment horizontal="left" vertical="center" wrapText="1"/>
      <protection locked="0"/>
    </xf>
    <xf numFmtId="0" fontId="0" fillId="0" borderId="0" xfId="0" applyNumberFormat="1" applyFill="1" applyAlignment="1" applyProtection="1">
      <alignment wrapText="1"/>
      <protection locked="0"/>
    </xf>
    <xf numFmtId="0" fontId="0" fillId="0" borderId="0" xfId="0" applyNumberFormat="1" applyFont="1" applyFill="1" applyAlignment="1" applyProtection="1">
      <alignment horizontal="left" vertical="center" wrapText="1"/>
      <protection locked="0"/>
    </xf>
    <xf numFmtId="0" fontId="0" fillId="0" borderId="0" xfId="0" applyNumberFormat="1" applyFill="1" applyAlignment="1" applyProtection="1">
      <alignment horizontal="left" vertical="center" wrapText="1"/>
      <protection locked="0"/>
    </xf>
    <xf numFmtId="0" fontId="14" fillId="0" borderId="14" xfId="0" applyNumberFormat="1" applyFont="1" applyFill="1" applyBorder="1" applyAlignment="1" applyProtection="1">
      <alignment horizontal="left" vertical="center" wrapText="1"/>
      <protection locked="0"/>
    </xf>
    <xf numFmtId="0" fontId="14" fillId="0" borderId="0" xfId="0" applyNumberFormat="1" applyFont="1" applyFill="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21" fillId="0" borderId="1" xfId="0" applyNumberFormat="1" applyFont="1" applyFill="1" applyBorder="1" applyAlignment="1" applyProtection="1">
      <alignment horizontal="left" vertical="top" wrapText="1"/>
    </xf>
    <xf numFmtId="0" fontId="20" fillId="8" borderId="3" xfId="0" applyNumberFormat="1" applyFont="1" applyFill="1" applyBorder="1" applyAlignment="1" applyProtection="1">
      <alignment horizontal="left" vertical="top" wrapText="1"/>
    </xf>
    <xf numFmtId="0" fontId="0" fillId="0" borderId="0" xfId="0" applyNumberFormat="1" applyAlignment="1" applyProtection="1">
      <alignment horizontal="left" vertical="top" wrapText="1"/>
      <protection locked="0"/>
    </xf>
    <xf numFmtId="0" fontId="0" fillId="0" borderId="0" xfId="0" applyNumberFormat="1" applyFont="1" applyFill="1" applyAlignment="1" applyProtection="1">
      <alignment vertical="center" wrapText="1"/>
      <protection locked="0"/>
    </xf>
    <xf numFmtId="0" fontId="0" fillId="0" borderId="0" xfId="0" applyNumberFormat="1" applyFont="1" applyFill="1" applyAlignment="1" applyProtection="1">
      <alignment wrapText="1"/>
      <protection locked="0"/>
    </xf>
    <xf numFmtId="0" fontId="0"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2" xfId="0" applyNumberFormat="1" applyBorder="1" applyAlignment="1" applyProtection="1">
      <alignment horizontal="right" wrapText="1"/>
      <protection locked="0"/>
    </xf>
    <xf numFmtId="0" fontId="0" fillId="0" borderId="2" xfId="0" applyNumberFormat="1" applyBorder="1" applyAlignment="1">
      <alignment horizontal="center" vertical="center" wrapText="1"/>
    </xf>
    <xf numFmtId="0" fontId="0" fillId="0" borderId="2" xfId="0" applyNumberFormat="1" applyFill="1" applyBorder="1" applyAlignment="1" applyProtection="1">
      <alignment horizontal="right" wrapText="1"/>
      <protection locked="0"/>
    </xf>
    <xf numFmtId="0" fontId="0" fillId="0" borderId="2" xfId="0" applyNumberFormat="1" applyBorder="1" applyAlignment="1" applyProtection="1">
      <alignment wrapText="1"/>
      <protection locked="0"/>
    </xf>
    <xf numFmtId="0" fontId="14" fillId="0" borderId="14"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lignment horizontal="left" vertical="center" wrapText="1"/>
    </xf>
    <xf numFmtId="0" fontId="0" fillId="0" borderId="14"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left" vertical="center" wrapText="1"/>
      <protection locked="0"/>
    </xf>
    <xf numFmtId="4" fontId="0" fillId="0" borderId="2" xfId="0" applyNumberFormat="1" applyFont="1" applyFill="1" applyBorder="1" applyAlignment="1" applyProtection="1">
      <alignment horizontal="left" vertical="center" wrapText="1"/>
      <protection locked="0"/>
    </xf>
    <xf numFmtId="2" fontId="0" fillId="0" borderId="2"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left" vertical="top" wrapText="1"/>
      <protection locked="0"/>
    </xf>
    <xf numFmtId="0" fontId="0" fillId="0" borderId="2" xfId="0" applyNumberFormat="1" applyBorder="1" applyAlignment="1" applyProtection="1">
      <alignment horizontal="left" vertical="top" wrapText="1"/>
      <protection locked="0"/>
    </xf>
    <xf numFmtId="0" fontId="32" fillId="0" borderId="2" xfId="4" applyNumberFormat="1" applyFont="1" applyFill="1" applyBorder="1" applyAlignment="1" applyProtection="1">
      <alignment horizontal="left" vertical="center" wrapText="1"/>
      <protection locked="0"/>
    </xf>
    <xf numFmtId="2" fontId="32" fillId="0" borderId="2" xfId="4" applyNumberFormat="1" applyFont="1" applyFill="1" applyBorder="1" applyAlignment="1" applyProtection="1">
      <alignment horizontal="left" vertical="center" wrapText="1"/>
      <protection locked="0"/>
    </xf>
    <xf numFmtId="0" fontId="32" fillId="0" borderId="12" xfId="4" applyNumberFormat="1" applyFont="1" applyFill="1" applyBorder="1" applyAlignment="1" applyProtection="1">
      <alignment horizontal="left" vertical="center" wrapText="1"/>
      <protection locked="0"/>
    </xf>
    <xf numFmtId="0" fontId="16" fillId="0" borderId="2" xfId="1" applyNumberFormat="1" applyFill="1" applyBorder="1" applyAlignment="1" applyProtection="1">
      <alignment horizontal="left" vertical="center" wrapText="1"/>
      <protection locked="0"/>
    </xf>
    <xf numFmtId="0" fontId="14" fillId="0" borderId="14" xfId="0" applyFont="1" applyFill="1" applyBorder="1" applyAlignment="1" applyProtection="1">
      <alignment horizontal="left" vertical="center" wrapText="1"/>
      <protection locked="0"/>
    </xf>
    <xf numFmtId="0" fontId="14"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14" fillId="0" borderId="14" xfId="0" applyNumberFormat="1" applyFont="1" applyFill="1" applyBorder="1" applyAlignment="1" applyProtection="1">
      <alignment horizontal="left" vertical="center" wrapText="1"/>
      <protection locked="0"/>
    </xf>
    <xf numFmtId="0" fontId="14"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14" fillId="0" borderId="14" xfId="0" applyNumberFormat="1" applyFont="1" applyFill="1" applyBorder="1" applyAlignment="1" applyProtection="1">
      <alignment horizontal="left" vertical="center" wrapText="1"/>
      <protection locked="0"/>
    </xf>
    <xf numFmtId="0" fontId="0" fillId="0" borderId="0" xfId="0" applyNumberFormat="1" applyFill="1" applyAlignment="1" applyProtection="1">
      <alignment wrapText="1"/>
      <protection locked="0"/>
    </xf>
    <xf numFmtId="0" fontId="14" fillId="0" borderId="14" xfId="0" applyNumberFormat="1" applyFont="1" applyFill="1" applyBorder="1" applyAlignment="1" applyProtection="1">
      <alignment horizontal="left" vertical="center" wrapText="1"/>
      <protection locked="0"/>
    </xf>
    <xf numFmtId="0" fontId="0" fillId="0" borderId="14" xfId="0" applyNumberFormat="1" applyFill="1" applyBorder="1" applyAlignment="1" applyProtection="1">
      <alignment horizontal="left" vertical="center" wrapText="1"/>
      <protection locked="0"/>
    </xf>
    <xf numFmtId="0" fontId="14" fillId="0" borderId="14" xfId="0" applyNumberFormat="1" applyFont="1" applyFill="1" applyBorder="1" applyAlignment="1" applyProtection="1">
      <alignment horizontal="left" vertical="center" wrapText="1"/>
      <protection locked="0"/>
    </xf>
    <xf numFmtId="0" fontId="14" fillId="0" borderId="2" xfId="0" applyNumberFormat="1" applyFont="1" applyFill="1" applyBorder="1" applyAlignment="1" applyProtection="1">
      <alignment horizontal="left" vertical="center" wrapText="1"/>
      <protection locked="0"/>
    </xf>
    <xf numFmtId="0" fontId="14" fillId="0" borderId="20" xfId="0" applyNumberFormat="1" applyFont="1" applyFill="1" applyBorder="1" applyAlignment="1" applyProtection="1">
      <alignment horizontal="left" vertical="center" wrapText="1"/>
      <protection locked="0"/>
    </xf>
    <xf numFmtId="0" fontId="14" fillId="0" borderId="8" xfId="0" applyNumberFormat="1" applyFont="1" applyFill="1" applyBorder="1" applyAlignment="1" applyProtection="1">
      <alignment horizontal="left" vertical="center" wrapText="1"/>
      <protection locked="0"/>
    </xf>
    <xf numFmtId="0" fontId="0" fillId="0" borderId="0" xfId="0" applyNumberFormat="1" applyFill="1" applyBorder="1" applyAlignment="1" applyProtection="1">
      <alignment wrapText="1"/>
      <protection locked="0"/>
    </xf>
    <xf numFmtId="0" fontId="0" fillId="0" borderId="2" xfId="0" applyBorder="1" applyAlignment="1">
      <alignment horizontal="left" vertical="center" wrapText="1"/>
    </xf>
    <xf numFmtId="2" fontId="14" fillId="0" borderId="2" xfId="0" applyNumberFormat="1" applyFont="1" applyFill="1" applyBorder="1" applyAlignment="1" applyProtection="1">
      <alignment horizontal="left" vertical="center" wrapText="1"/>
      <protection locked="0"/>
    </xf>
    <xf numFmtId="0" fontId="14" fillId="0" borderId="2" xfId="0" applyNumberFormat="1" applyFont="1" applyFill="1" applyBorder="1" applyAlignment="1">
      <alignment horizontal="left" vertical="center" wrapText="1"/>
    </xf>
    <xf numFmtId="4" fontId="14" fillId="0" borderId="2" xfId="0" applyNumberFormat="1" applyFont="1" applyFill="1" applyBorder="1" applyAlignment="1" applyProtection="1">
      <alignment horizontal="left" vertical="center" wrapText="1"/>
      <protection locked="0"/>
    </xf>
    <xf numFmtId="0" fontId="14" fillId="0" borderId="14" xfId="0" applyNumberFormat="1" applyFont="1" applyFill="1" applyBorder="1" applyAlignment="1" applyProtection="1">
      <alignment horizontal="left" vertical="center" wrapText="1"/>
      <protection locked="0"/>
    </xf>
    <xf numFmtId="0" fontId="14" fillId="0" borderId="2" xfId="0" applyNumberFormat="1" applyFont="1" applyFill="1" applyBorder="1" applyAlignment="1" applyProtection="1">
      <alignment horizontal="left" vertical="center" wrapText="1"/>
      <protection locked="0"/>
    </xf>
    <xf numFmtId="0" fontId="14" fillId="0" borderId="2" xfId="0" applyNumberFormat="1" applyFont="1" applyFill="1" applyBorder="1" applyAlignment="1" applyProtection="1">
      <alignment horizontal="left" vertical="center" wrapText="1"/>
    </xf>
    <xf numFmtId="2" fontId="14" fillId="0" borderId="2" xfId="4" applyNumberFormat="1" applyFont="1" applyFill="1" applyBorder="1" applyAlignment="1" applyProtection="1">
      <alignment horizontal="left" vertical="center" wrapText="1"/>
      <protection locked="0"/>
    </xf>
    <xf numFmtId="0" fontId="14" fillId="0" borderId="2" xfId="4" applyNumberFormat="1" applyFont="1" applyFill="1" applyBorder="1" applyAlignment="1" applyProtection="1">
      <alignment horizontal="left" vertical="center" wrapText="1"/>
      <protection locked="0"/>
    </xf>
    <xf numFmtId="0" fontId="14" fillId="0" borderId="2" xfId="0" applyFont="1" applyFill="1" applyBorder="1" applyAlignment="1" applyProtection="1">
      <alignment horizontal="left" vertical="center" wrapText="1"/>
      <protection locked="0"/>
    </xf>
    <xf numFmtId="0" fontId="14" fillId="0" borderId="2" xfId="0" applyFont="1" applyFill="1" applyBorder="1" applyAlignment="1">
      <alignment horizontal="left" vertical="center" wrapText="1"/>
    </xf>
    <xf numFmtId="0" fontId="38" fillId="0" borderId="2" xfId="1" applyNumberFormat="1" applyFont="1" applyFill="1" applyBorder="1" applyAlignment="1" applyProtection="1">
      <alignment horizontal="left" vertical="center" wrapText="1"/>
      <protection locked="0"/>
    </xf>
    <xf numFmtId="0" fontId="14" fillId="0" borderId="6" xfId="0" applyNumberFormat="1" applyFont="1" applyFill="1" applyBorder="1" applyAlignment="1" applyProtection="1">
      <alignment horizontal="left" vertical="center" wrapText="1"/>
      <protection locked="0"/>
    </xf>
    <xf numFmtId="0" fontId="14" fillId="0" borderId="14" xfId="0" applyNumberFormat="1" applyFont="1" applyFill="1" applyBorder="1" applyAlignment="1" applyProtection="1">
      <alignment vertical="center" wrapText="1"/>
      <protection locked="0"/>
    </xf>
    <xf numFmtId="0" fontId="14" fillId="0" borderId="2" xfId="0" applyNumberFormat="1" applyFont="1" applyFill="1" applyBorder="1" applyAlignment="1" applyProtection="1">
      <alignment vertical="center" wrapText="1"/>
      <protection locked="0"/>
    </xf>
    <xf numFmtId="0" fontId="14" fillId="0" borderId="20" xfId="0" applyNumberFormat="1" applyFont="1" applyFill="1" applyBorder="1" applyAlignment="1" applyProtection="1">
      <alignment horizontal="center" vertical="center" wrapText="1"/>
      <protection locked="0"/>
    </xf>
    <xf numFmtId="4" fontId="14" fillId="0" borderId="2" xfId="0" applyNumberFormat="1" applyFont="1" applyFill="1" applyBorder="1" applyAlignment="1" applyProtection="1">
      <alignment horizontal="left" vertical="center" wrapText="1"/>
    </xf>
    <xf numFmtId="16" fontId="14" fillId="0" borderId="2" xfId="0" applyNumberFormat="1" applyFont="1" applyFill="1" applyBorder="1" applyAlignment="1" applyProtection="1">
      <alignment horizontal="left" vertical="center" wrapText="1"/>
      <protection locked="0"/>
    </xf>
    <xf numFmtId="14" fontId="14" fillId="0" borderId="2" xfId="0" applyNumberFormat="1" applyFont="1" applyFill="1" applyBorder="1" applyAlignment="1" applyProtection="1">
      <alignment horizontal="left" vertical="center" wrapText="1"/>
      <protection locked="0"/>
    </xf>
    <xf numFmtId="2" fontId="14" fillId="0" borderId="2" xfId="0" applyNumberFormat="1" applyFont="1" applyFill="1" applyBorder="1" applyAlignment="1" applyProtection="1">
      <alignment horizontal="left" vertical="center" wrapText="1"/>
    </xf>
    <xf numFmtId="1" fontId="14" fillId="0" borderId="2" xfId="0" applyNumberFormat="1" applyFont="1" applyFill="1" applyBorder="1" applyAlignment="1" applyProtection="1">
      <alignment horizontal="left" vertical="center" wrapText="1"/>
      <protection locked="0"/>
    </xf>
    <xf numFmtId="0" fontId="14" fillId="0" borderId="2" xfId="7" applyNumberFormat="1" applyFont="1" applyFill="1" applyBorder="1" applyAlignment="1" applyProtection="1">
      <alignment horizontal="left" vertical="center" wrapText="1"/>
      <protection locked="0"/>
    </xf>
    <xf numFmtId="0" fontId="14" fillId="0" borderId="2" xfId="2" applyNumberFormat="1" applyFont="1" applyFill="1" applyBorder="1" applyAlignment="1" applyProtection="1">
      <alignment horizontal="left" vertical="center" wrapText="1"/>
      <protection locked="0"/>
    </xf>
    <xf numFmtId="2" fontId="14" fillId="0" borderId="2" xfId="7" applyNumberFormat="1" applyFont="1" applyFill="1" applyBorder="1" applyAlignment="1" applyProtection="1">
      <alignment horizontal="left" vertical="center" wrapText="1"/>
      <protection locked="0"/>
    </xf>
    <xf numFmtId="2" fontId="14" fillId="0" borderId="2" xfId="0" applyNumberFormat="1" applyFont="1" applyFill="1" applyBorder="1" applyAlignment="1">
      <alignment horizontal="left" vertical="center" wrapText="1"/>
    </xf>
    <xf numFmtId="0" fontId="14" fillId="0" borderId="2" xfId="4" applyNumberFormat="1" applyFont="1" applyFill="1" applyBorder="1" applyAlignment="1" applyProtection="1">
      <alignment horizontal="left" vertical="center" wrapText="1" shrinkToFit="1"/>
      <protection locked="0"/>
    </xf>
    <xf numFmtId="0" fontId="14" fillId="0" borderId="2" xfId="13" applyFont="1" applyFill="1" applyBorder="1" applyAlignment="1" applyProtection="1">
      <alignment horizontal="left" vertical="center" wrapText="1"/>
      <protection locked="0"/>
    </xf>
    <xf numFmtId="17" fontId="14" fillId="0" borderId="2" xfId="4" applyNumberFormat="1" applyFont="1" applyFill="1" applyBorder="1" applyAlignment="1" applyProtection="1">
      <alignment horizontal="left" vertical="center" wrapText="1"/>
      <protection locked="0"/>
    </xf>
    <xf numFmtId="0" fontId="14" fillId="0" borderId="2" xfId="7" applyFont="1" applyFill="1" applyBorder="1" applyAlignment="1">
      <alignment horizontal="left" vertical="center" wrapText="1"/>
    </xf>
    <xf numFmtId="0" fontId="14" fillId="0" borderId="2" xfId="42" applyNumberFormat="1" applyFont="1" applyFill="1" applyBorder="1" applyAlignment="1" applyProtection="1">
      <alignment horizontal="left" vertical="center" wrapText="1"/>
    </xf>
    <xf numFmtId="0" fontId="14" fillId="0" borderId="2" xfId="4" applyNumberFormat="1" applyFont="1" applyFill="1" applyBorder="1" applyAlignment="1">
      <alignment horizontal="left" vertical="center" wrapText="1"/>
    </xf>
    <xf numFmtId="0" fontId="14" fillId="0" borderId="2" xfId="139" applyFont="1" applyFill="1" applyBorder="1" applyAlignment="1">
      <alignment horizontal="left" vertical="center" wrapText="1"/>
    </xf>
    <xf numFmtId="0" fontId="0" fillId="0" borderId="14" xfId="0" applyBorder="1" applyAlignment="1">
      <alignment horizontal="left" vertical="center" wrapText="1"/>
    </xf>
    <xf numFmtId="4" fontId="14" fillId="0" borderId="2" xfId="0" applyNumberFormat="1" applyFont="1" applyFill="1" applyBorder="1" applyAlignment="1">
      <alignment horizontal="left" vertical="center" wrapText="1"/>
    </xf>
    <xf numFmtId="0" fontId="14" fillId="0" borderId="2" xfId="4" applyFont="1" applyFill="1" applyBorder="1" applyAlignment="1">
      <alignment horizontal="left" vertical="center" wrapText="1"/>
    </xf>
    <xf numFmtId="0" fontId="14" fillId="0" borderId="2" xfId="149" applyFont="1" applyFill="1" applyBorder="1" applyAlignment="1">
      <alignment horizontal="left" vertical="center" wrapText="1"/>
    </xf>
    <xf numFmtId="1" fontId="14" fillId="0" borderId="2" xfId="4" applyNumberFormat="1" applyFont="1" applyFill="1" applyBorder="1" applyAlignment="1" applyProtection="1">
      <alignment horizontal="left" vertical="center" wrapText="1"/>
      <protection locked="0"/>
    </xf>
    <xf numFmtId="0" fontId="14" fillId="0" borderId="2" xfId="42" applyFont="1" applyFill="1" applyBorder="1" applyAlignment="1">
      <alignment horizontal="left" vertical="center" wrapText="1"/>
    </xf>
    <xf numFmtId="0" fontId="14" fillId="0" borderId="2" xfId="4" applyNumberFormat="1" applyFont="1" applyFill="1" applyBorder="1" applyAlignment="1" applyProtection="1">
      <alignment horizontal="left" vertical="center" wrapText="1"/>
      <protection locked="0"/>
    </xf>
    <xf numFmtId="0" fontId="14" fillId="0" borderId="0" xfId="7" applyFont="1" applyFill="1" applyAlignment="1">
      <alignment horizontal="left" vertical="center"/>
    </xf>
    <xf numFmtId="0" fontId="14" fillId="0" borderId="2" xfId="4"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left" vertical="center" wrapText="1"/>
      <protection locked="0"/>
    </xf>
    <xf numFmtId="2" fontId="0" fillId="0" borderId="2"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left" vertical="top" wrapText="1"/>
      <protection locked="0"/>
    </xf>
    <xf numFmtId="0" fontId="32" fillId="0" borderId="2" xfId="4" applyNumberFormat="1" applyFont="1" applyFill="1" applyBorder="1" applyAlignment="1" applyProtection="1">
      <alignment horizontal="left" vertical="center" wrapText="1"/>
      <protection locked="0"/>
    </xf>
    <xf numFmtId="2" fontId="32" fillId="0" borderId="2" xfId="4" applyNumberFormat="1" applyFont="1" applyFill="1" applyBorder="1" applyAlignment="1" applyProtection="1">
      <alignment horizontal="left" vertical="center" wrapText="1"/>
      <protection locked="0"/>
    </xf>
    <xf numFmtId="0" fontId="16" fillId="0" borderId="2" xfId="1" applyNumberFormat="1" applyFill="1" applyBorder="1" applyAlignment="1" applyProtection="1">
      <alignment horizontal="left" vertical="center" wrapText="1"/>
      <protection locked="0"/>
    </xf>
    <xf numFmtId="0" fontId="20" fillId="3" borderId="0" xfId="2" applyFont="1" applyFill="1" applyAlignment="1">
      <alignment horizontal="left" vertical="center"/>
    </xf>
    <xf numFmtId="0" fontId="23" fillId="3" borderId="9" xfId="0" applyNumberFormat="1" applyFont="1" applyFill="1" applyBorder="1" applyAlignment="1" applyProtection="1">
      <alignment horizontal="center" vertical="center" wrapText="1"/>
    </xf>
    <xf numFmtId="0" fontId="23" fillId="3" borderId="3" xfId="0" applyNumberFormat="1" applyFont="1" applyFill="1" applyBorder="1" applyAlignment="1" applyProtection="1">
      <alignment horizontal="center" vertical="center" wrapText="1"/>
    </xf>
    <xf numFmtId="0" fontId="20" fillId="3" borderId="12" xfId="0" applyNumberFormat="1" applyFont="1" applyFill="1" applyBorder="1" applyAlignment="1" applyProtection="1">
      <alignment horizontal="center" vertical="center" wrapText="1"/>
    </xf>
    <xf numFmtId="0" fontId="20" fillId="3" borderId="13" xfId="0" applyNumberFormat="1" applyFont="1" applyFill="1" applyBorder="1" applyAlignment="1" applyProtection="1">
      <alignment horizontal="center" vertical="center" wrapText="1"/>
    </xf>
    <xf numFmtId="0" fontId="20" fillId="3" borderId="14" xfId="0" applyNumberFormat="1" applyFont="1" applyFill="1" applyBorder="1" applyAlignment="1" applyProtection="1">
      <alignment horizontal="center" vertical="center" wrapText="1"/>
    </xf>
    <xf numFmtId="0" fontId="20" fillId="3" borderId="9" xfId="0" applyNumberFormat="1" applyFont="1" applyFill="1" applyBorder="1" applyAlignment="1" applyProtection="1">
      <alignment horizontal="center" vertical="center" wrapText="1"/>
    </xf>
    <xf numFmtId="0" fontId="20" fillId="3" borderId="3" xfId="0" applyNumberFormat="1" applyFont="1" applyFill="1" applyBorder="1" applyAlignment="1" applyProtection="1">
      <alignment horizontal="center" vertical="center" wrapText="1"/>
    </xf>
    <xf numFmtId="0" fontId="20" fillId="6" borderId="15" xfId="0" applyNumberFormat="1" applyFont="1" applyFill="1" applyBorder="1" applyAlignment="1" applyProtection="1">
      <alignment horizontal="center" vertical="center" wrapText="1"/>
    </xf>
    <xf numFmtId="0" fontId="20" fillId="6" borderId="13" xfId="0" applyNumberFormat="1" applyFont="1" applyFill="1" applyBorder="1" applyAlignment="1" applyProtection="1">
      <alignment horizontal="center" vertical="center" wrapText="1"/>
    </xf>
    <xf numFmtId="0" fontId="20" fillId="6" borderId="16" xfId="0" applyNumberFormat="1" applyFont="1" applyFill="1" applyBorder="1" applyAlignment="1" applyProtection="1">
      <alignment horizontal="center" vertical="center" wrapText="1"/>
    </xf>
    <xf numFmtId="0" fontId="20" fillId="3" borderId="11" xfId="0" applyNumberFormat="1" applyFont="1" applyFill="1" applyBorder="1" applyAlignment="1" applyProtection="1">
      <alignment horizontal="center" vertical="center" wrapText="1"/>
    </xf>
    <xf numFmtId="0" fontId="20" fillId="3" borderId="19" xfId="0" applyNumberFormat="1" applyFont="1" applyFill="1" applyBorder="1" applyAlignment="1" applyProtection="1">
      <alignment horizontal="center" vertical="center" wrapText="1"/>
    </xf>
    <xf numFmtId="0" fontId="21" fillId="3" borderId="9"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2" borderId="9"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0" fillId="0" borderId="0" xfId="0" applyFont="1" applyFill="1" applyBorder="1" applyAlignment="1" applyProtection="1">
      <alignment horizontal="center"/>
    </xf>
    <xf numFmtId="0" fontId="22" fillId="5" borderId="12" xfId="0" applyNumberFormat="1" applyFont="1" applyFill="1" applyBorder="1" applyAlignment="1" applyProtection="1">
      <alignment horizontal="left" vertical="center" wrapText="1"/>
    </xf>
    <xf numFmtId="0" fontId="22" fillId="5" borderId="13" xfId="0" applyNumberFormat="1" applyFont="1" applyFill="1" applyBorder="1" applyAlignment="1" applyProtection="1">
      <alignment horizontal="left" vertical="center" wrapText="1"/>
    </xf>
    <xf numFmtId="0" fontId="22" fillId="5" borderId="14" xfId="0" applyNumberFormat="1" applyFont="1" applyFill="1" applyBorder="1" applyAlignment="1" applyProtection="1">
      <alignment horizontal="left" vertical="center" wrapText="1"/>
    </xf>
    <xf numFmtId="0" fontId="20" fillId="2" borderId="9" xfId="0" applyNumberFormat="1" applyFont="1" applyFill="1" applyBorder="1" applyAlignment="1" applyProtection="1">
      <alignment horizontal="center" vertical="center" wrapText="1"/>
    </xf>
    <xf numFmtId="0" fontId="20" fillId="2" borderId="3" xfId="0" applyNumberFormat="1" applyFont="1" applyFill="1" applyBorder="1" applyAlignment="1" applyProtection="1">
      <alignment horizontal="center" vertical="center" wrapText="1"/>
    </xf>
    <xf numFmtId="0" fontId="21" fillId="3" borderId="12" xfId="0" applyNumberFormat="1" applyFont="1" applyFill="1" applyBorder="1" applyAlignment="1" applyProtection="1">
      <alignment horizontal="center" vertical="center" wrapText="1"/>
    </xf>
    <xf numFmtId="0" fontId="21" fillId="3" borderId="13" xfId="0" applyNumberFormat="1" applyFont="1" applyFill="1" applyBorder="1" applyAlignment="1" applyProtection="1">
      <alignment horizontal="center" vertical="center" wrapText="1"/>
    </xf>
    <xf numFmtId="0" fontId="21" fillId="3" borderId="14" xfId="0" applyNumberFormat="1" applyFont="1" applyFill="1" applyBorder="1" applyAlignment="1" applyProtection="1">
      <alignment horizontal="center" vertical="center" wrapText="1"/>
    </xf>
    <xf numFmtId="0" fontId="21" fillId="2" borderId="12" xfId="0" applyNumberFormat="1" applyFont="1" applyFill="1" applyBorder="1" applyAlignment="1" applyProtection="1">
      <alignment horizontal="left" vertical="center" wrapText="1"/>
    </xf>
    <xf numFmtId="0" fontId="21" fillId="2" borderId="13" xfId="0" applyNumberFormat="1" applyFont="1" applyFill="1" applyBorder="1" applyAlignment="1" applyProtection="1">
      <alignment horizontal="left" vertical="center" wrapText="1"/>
    </xf>
    <xf numFmtId="0" fontId="21" fillId="2" borderId="14" xfId="0" applyNumberFormat="1" applyFont="1" applyFill="1" applyBorder="1" applyAlignment="1" applyProtection="1">
      <alignment horizontal="left" vertical="center" wrapText="1"/>
    </xf>
    <xf numFmtId="0" fontId="21" fillId="3" borderId="9" xfId="0" applyNumberFormat="1" applyFont="1" applyFill="1" applyBorder="1" applyAlignment="1" applyProtection="1">
      <alignment horizontal="left" vertical="top" wrapText="1"/>
    </xf>
    <xf numFmtId="0" fontId="21" fillId="3" borderId="3" xfId="0" applyNumberFormat="1" applyFont="1" applyFill="1" applyBorder="1" applyAlignment="1" applyProtection="1">
      <alignment horizontal="left" vertical="top" wrapText="1"/>
    </xf>
    <xf numFmtId="0" fontId="20" fillId="6" borderId="17" xfId="0" applyNumberFormat="1" applyFont="1" applyFill="1" applyBorder="1" applyAlignment="1" applyProtection="1">
      <alignment horizontal="center" vertical="center" wrapText="1"/>
    </xf>
    <xf numFmtId="0" fontId="20" fillId="6" borderId="5" xfId="0" applyNumberFormat="1" applyFont="1" applyFill="1" applyBorder="1" applyAlignment="1" applyProtection="1">
      <alignment horizontal="center" vertical="center" wrapText="1"/>
    </xf>
    <xf numFmtId="0" fontId="20" fillId="6" borderId="14" xfId="0" applyNumberFormat="1" applyFont="1" applyFill="1" applyBorder="1" applyAlignment="1" applyProtection="1">
      <alignment horizontal="center" vertical="center" wrapText="1"/>
    </xf>
    <xf numFmtId="0" fontId="30" fillId="0" borderId="18" xfId="3" applyBorder="1" applyAlignment="1">
      <alignment horizontal="left" vertical="top" wrapText="1"/>
    </xf>
    <xf numFmtId="0" fontId="30" fillId="0" borderId="0" xfId="3" applyAlignment="1">
      <alignment horizontal="left" vertical="top" wrapText="1"/>
    </xf>
  </cellXfs>
  <cellStyles count="1342">
    <cellStyle name="Excel Built-in Good" xfId="547" xr:uid="{523DC9A2-CCBD-465F-995F-766D34124071}"/>
    <cellStyle name="Excel Built-in Neutral" xfId="13" xr:uid="{00000000-0005-0000-0000-00000B000000}"/>
    <cellStyle name="Excel Built-in Neutral 1" xfId="41" xr:uid="{00000000-0005-0000-0000-000016000000}"/>
    <cellStyle name="Hyperlink" xfId="1" builtinId="8"/>
    <cellStyle name="Hyperlink 2" xfId="9" xr:uid="{00000000-0005-0000-0000-000038000000}"/>
    <cellStyle name="Navadno 2" xfId="2" xr:uid="{00000000-0005-0000-0000-000001000000}"/>
    <cellStyle name="Navadno 3" xfId="149" xr:uid="{00000000-0005-0000-0000-000081000000}"/>
    <cellStyle name="Neutral" xfId="4" builtinId="28"/>
    <cellStyle name="Normal" xfId="0" builtinId="0"/>
    <cellStyle name="Normal 2" xfId="3" xr:uid="{00000000-0005-0000-0000-000003000000}"/>
    <cellStyle name="Normal 2 10" xfId="57" xr:uid="{00000000-0005-0000-0000-000003000000}"/>
    <cellStyle name="Normal 2 10 2" xfId="123" xr:uid="{00000000-0005-0000-0000-000008000000}"/>
    <cellStyle name="Normal 2 10 2 2" xfId="256" xr:uid="{A6715991-5112-4EB2-8573-D74B45CDE6F5}"/>
    <cellStyle name="Normal 2 10 2 2 2" xfId="1183" xr:uid="{23B76135-B6FB-4BAC-947F-09E03C956409}"/>
    <cellStyle name="Normal 2 10 2 2 3" xfId="786" xr:uid="{1B5F6C1A-13DC-4ED7-8FE9-AF92ED35C779}"/>
    <cellStyle name="Normal 2 10 2 3" xfId="388" xr:uid="{D41A339B-3E3E-446F-881A-F042FBE46965}"/>
    <cellStyle name="Normal 2 10 2 3 2" xfId="1315" xr:uid="{33A0C84F-7422-4858-956C-B2C7FF509E70}"/>
    <cellStyle name="Normal 2 10 2 3 3" xfId="918" xr:uid="{E5FB83E6-6D95-492E-9BB5-300826FA4A08}"/>
    <cellStyle name="Normal 2 10 2 4" xfId="521" xr:uid="{8B205362-AFCB-429B-A9F0-A177ADCCD80C}"/>
    <cellStyle name="Normal 2 10 2 4 2" xfId="1051" xr:uid="{EC6B391C-6DFF-4DE5-94EE-A40EC20641DE}"/>
    <cellStyle name="Normal 2 10 2 5" xfId="654" xr:uid="{172FF12E-329F-4A9B-A831-A6BA096099F4}"/>
    <cellStyle name="Normal 2 10 3" xfId="190" xr:uid="{ADAA0B4A-1BA8-49A8-88E4-F1DD53085A1E}"/>
    <cellStyle name="Normal 2 10 3 2" xfId="1117" xr:uid="{6E6016B1-FF55-4520-9950-62758E204DF1}"/>
    <cellStyle name="Normal 2 10 3 3" xfId="720" xr:uid="{A3770E95-BD57-4876-8B14-6862029E0D8F}"/>
    <cellStyle name="Normal 2 10 4" xfId="322" xr:uid="{439F11D0-A737-481A-A756-E75B80B9FEEF}"/>
    <cellStyle name="Normal 2 10 4 2" xfId="1249" xr:uid="{4B583EDA-49AD-49B8-B7D9-32AE70E0B34F}"/>
    <cellStyle name="Normal 2 10 4 3" xfId="852" xr:uid="{A15006BB-4EB3-410B-BABB-16C4605DEA29}"/>
    <cellStyle name="Normal 2 10 5" xfId="455" xr:uid="{BC54B120-21BE-48CC-8F01-058B1DEA1F80}"/>
    <cellStyle name="Normal 2 10 5 2" xfId="985" xr:uid="{7B1E7C59-AE0A-4B82-A1DA-E69D116B5D95}"/>
    <cellStyle name="Normal 2 10 6" xfId="588" xr:uid="{4873BA36-5165-4B85-8A3B-FB8F19BA708A}"/>
    <cellStyle name="Normal 2 11" xfId="83" xr:uid="{00000000-0005-0000-0000-000007000000}"/>
    <cellStyle name="Normal 2 11 2" xfId="216" xr:uid="{B3198FDF-F8F3-4E58-9F9C-84138F3EE087}"/>
    <cellStyle name="Normal 2 11 2 2" xfId="1143" xr:uid="{B055D7C7-339F-424D-989E-AA4BAC0FFD30}"/>
    <cellStyle name="Normal 2 11 2 3" xfId="746" xr:uid="{7D1C753D-306C-4B70-B31A-01FD36C0BB00}"/>
    <cellStyle name="Normal 2 11 3" xfId="348" xr:uid="{2B49F15D-B1B6-4B58-AEAB-A9FFFD01BB99}"/>
    <cellStyle name="Normal 2 11 3 2" xfId="1275" xr:uid="{2E3B712B-34E6-4E06-B97B-4EC012062C89}"/>
    <cellStyle name="Normal 2 11 3 3" xfId="878" xr:uid="{302D80BE-CC85-4D1D-8526-E63A19B0D247}"/>
    <cellStyle name="Normal 2 11 4" xfId="481" xr:uid="{33C737D9-4CCA-496D-B24C-8B8A12DE9C37}"/>
    <cellStyle name="Normal 2 11 4 2" xfId="1011" xr:uid="{D0639A81-E22A-43B9-840E-D20AAB951BC4}"/>
    <cellStyle name="Normal 2 11 5" xfId="614" xr:uid="{994F3F20-764A-41AA-BDAB-8CB0DE181198}"/>
    <cellStyle name="Normal 2 12" xfId="150" xr:uid="{7D03F184-329F-42A0-B8F8-669F56B5BFA8}"/>
    <cellStyle name="Normal 2 12 2" xfId="414" xr:uid="{88DA8765-684C-4C3A-AF70-2EB1431158B8}"/>
    <cellStyle name="Normal 2 12 2 2" xfId="1341" xr:uid="{2D606293-075B-426A-8344-3290B52E0BBF}"/>
    <cellStyle name="Normal 2 12 2 3" xfId="944" xr:uid="{4430E31B-B824-4700-94B8-55E1F5012B8F}"/>
    <cellStyle name="Normal 2 12 3" xfId="1077" xr:uid="{371B6472-44A2-4CF5-B4ED-BCAEF3D87349}"/>
    <cellStyle name="Normal 2 12 4" xfId="680" xr:uid="{AE2F47AE-A93C-4276-A463-398D02E8E64A}"/>
    <cellStyle name="Normal 2 13" xfId="282" xr:uid="{125BCFCA-5564-4F42-98A7-0647ADDDAFDB}"/>
    <cellStyle name="Normal 2 13 2" xfId="1209" xr:uid="{985D8B52-2A30-44E7-B228-A4A08C13D619}"/>
    <cellStyle name="Normal 2 13 3" xfId="812" xr:uid="{6D8CCE41-E549-4CBB-B024-CACB658434C1}"/>
    <cellStyle name="Normal 2 14" xfId="415" xr:uid="{6E8EC78A-D8F0-4A87-9CDA-A9B22E4F9076}"/>
    <cellStyle name="Normal 2 14 2" xfId="945" xr:uid="{61B155ED-7F1D-4AB7-84F7-1DF4480EAA49}"/>
    <cellStyle name="Normal 2 15" xfId="548" xr:uid="{958CEDB6-1C8A-4FA8-B53B-2983216D9954}"/>
    <cellStyle name="Normal 2 2" xfId="5" xr:uid="{00000000-0005-0000-0000-000004000000}"/>
    <cellStyle name="Normal 2 2 10" xfId="151" xr:uid="{E99E8609-EB93-4932-A1A6-F7FC2C0E45EA}"/>
    <cellStyle name="Normal 2 2 10 2" xfId="1078" xr:uid="{33FD263C-5F51-49E2-B14B-A3A55BAABD9F}"/>
    <cellStyle name="Normal 2 2 10 3" xfId="681" xr:uid="{9D49B970-6746-45EB-B5A5-551A7EE85381}"/>
    <cellStyle name="Normal 2 2 11" xfId="283" xr:uid="{D1E73AF1-9625-4FF9-96CE-5E6EF8CE9021}"/>
    <cellStyle name="Normal 2 2 11 2" xfId="1210" xr:uid="{A5273C94-8F5C-4FBD-AECE-93D20AFD4AE7}"/>
    <cellStyle name="Normal 2 2 11 3" xfId="813" xr:uid="{27AA0EAB-A59C-4FA0-B7A8-215EE16D7778}"/>
    <cellStyle name="Normal 2 2 12" xfId="416" xr:uid="{6C5F927C-1FAC-4051-8623-349962F634F3}"/>
    <cellStyle name="Normal 2 2 12 2" xfId="946" xr:uid="{E475F063-117B-4D3F-A0AB-0FBB3449AD13}"/>
    <cellStyle name="Normal 2 2 13" xfId="549" xr:uid="{9D3A5A56-9538-4F3A-9D22-47060E683A11}"/>
    <cellStyle name="Normal 2 2 2" xfId="8" xr:uid="{00000000-0005-0000-0000-000004000000}"/>
    <cellStyle name="Normal 2 2 2 10" xfId="418" xr:uid="{7AAF1FAE-BD34-4554-81A5-604E26B92A1D}"/>
    <cellStyle name="Normal 2 2 2 10 2" xfId="948" xr:uid="{423295D4-4FC6-43E0-9FE2-EE132FF2D0D4}"/>
    <cellStyle name="Normal 2 2 2 11" xfId="551" xr:uid="{CF74E12A-3044-45CF-8F5D-FE3ECB9A2E6D}"/>
    <cellStyle name="Normal 2 2 2 2" xfId="21" xr:uid="{00000000-0005-0000-0000-000004000000}"/>
    <cellStyle name="Normal 2 2 2 2 2" xfId="34" xr:uid="{6BD0E433-CD87-40AE-9070-C900285A7A45}"/>
    <cellStyle name="Normal 2 2 2 2 2 2" xfId="81" xr:uid="{6BD0E433-CD87-40AE-9070-C900285A7A45}"/>
    <cellStyle name="Normal 2 2 2 2 2 2 2" xfId="147" xr:uid="{00000000-0005-0000-0000-00000D000000}"/>
    <cellStyle name="Normal 2 2 2 2 2 2 2 2" xfId="280" xr:uid="{1CC4A4A3-F728-4610-9612-3FB7CDE550F6}"/>
    <cellStyle name="Normal 2 2 2 2 2 2 2 2 2" xfId="1207" xr:uid="{150828DE-796F-45A4-8676-C29942EF79F1}"/>
    <cellStyle name="Normal 2 2 2 2 2 2 2 2 3" xfId="810" xr:uid="{E1A562F7-181F-4CAF-8017-2FC6D1224AAE}"/>
    <cellStyle name="Normal 2 2 2 2 2 2 2 3" xfId="412" xr:uid="{A30BD377-D555-4E1A-A613-B0D07C73A432}"/>
    <cellStyle name="Normal 2 2 2 2 2 2 2 3 2" xfId="1339" xr:uid="{A7996937-2DB9-44B7-BE22-E8C90D07FA3F}"/>
    <cellStyle name="Normal 2 2 2 2 2 2 2 3 3" xfId="942" xr:uid="{CFADDD72-E93F-4EF7-A0D2-1059E1317A5B}"/>
    <cellStyle name="Normal 2 2 2 2 2 2 2 4" xfId="545" xr:uid="{D093260D-68AF-4E89-8FC2-84EFD285439B}"/>
    <cellStyle name="Normal 2 2 2 2 2 2 2 4 2" xfId="1075" xr:uid="{13A0EDB1-6FC8-4B87-A170-4A8A2B87C014}"/>
    <cellStyle name="Normal 2 2 2 2 2 2 2 5" xfId="678" xr:uid="{BE9A366D-A91F-4EE7-ADFF-7F9E5D589946}"/>
    <cellStyle name="Normal 2 2 2 2 2 2 3" xfId="214" xr:uid="{83F6C8F2-F94E-4CA6-8494-8485ED22D055}"/>
    <cellStyle name="Normal 2 2 2 2 2 2 3 2" xfId="1141" xr:uid="{2CD796A4-DF30-46FE-A730-CFC89E3254A9}"/>
    <cellStyle name="Normal 2 2 2 2 2 2 3 3" xfId="744" xr:uid="{4AC58DC0-E888-438C-B1CA-B00B32E232E3}"/>
    <cellStyle name="Normal 2 2 2 2 2 2 4" xfId="346" xr:uid="{DE51FB2B-73FF-4D7F-95DD-15E0719A8671}"/>
    <cellStyle name="Normal 2 2 2 2 2 2 4 2" xfId="1273" xr:uid="{62E967A7-3185-4F2F-8EC3-7C6E4DE56F91}"/>
    <cellStyle name="Normal 2 2 2 2 2 2 4 3" xfId="876" xr:uid="{4DFAF8B3-DEF6-4262-B8AC-6F8D8223B50D}"/>
    <cellStyle name="Normal 2 2 2 2 2 2 5" xfId="479" xr:uid="{AD61FD08-6812-4C8B-9C3A-D0276AA704F5}"/>
    <cellStyle name="Normal 2 2 2 2 2 2 5 2" xfId="1009" xr:uid="{A3C8B4F9-1CEC-49E4-8002-ABA387672E89}"/>
    <cellStyle name="Normal 2 2 2 2 2 2 6" xfId="612" xr:uid="{95E0DDCB-0B41-4C93-98E2-9DA6A6CE88D6}"/>
    <cellStyle name="Normal 2 2 2 2 2 3" xfId="107" xr:uid="{00000000-0005-0000-0000-00000C000000}"/>
    <cellStyle name="Normal 2 2 2 2 2 3 2" xfId="240" xr:uid="{82995A76-5D42-4AE9-8E5C-3AFB00624C00}"/>
    <cellStyle name="Normal 2 2 2 2 2 3 2 2" xfId="1167" xr:uid="{E76ACC39-1086-4227-8FEF-60404645BBDE}"/>
    <cellStyle name="Normal 2 2 2 2 2 3 2 3" xfId="770" xr:uid="{6E9AFA61-501A-432D-B253-11EB6C2E1F03}"/>
    <cellStyle name="Normal 2 2 2 2 2 3 3" xfId="372" xr:uid="{C1FD02EB-973D-4359-B261-BB1CDE4C435E}"/>
    <cellStyle name="Normal 2 2 2 2 2 3 3 2" xfId="1299" xr:uid="{C21B0C2A-5F6B-4EC4-A40C-08802B949438}"/>
    <cellStyle name="Normal 2 2 2 2 2 3 3 3" xfId="902" xr:uid="{A135CE82-1107-46E9-B7CD-398B5E871FEC}"/>
    <cellStyle name="Normal 2 2 2 2 2 3 4" xfId="505" xr:uid="{B4A2BDAD-CE47-4B24-BDAF-7C93A047570E}"/>
    <cellStyle name="Normal 2 2 2 2 2 3 4 2" xfId="1035" xr:uid="{9B661B80-F0DD-4665-A590-0EA1C0070300}"/>
    <cellStyle name="Normal 2 2 2 2 2 3 5" xfId="638" xr:uid="{ABF18A2C-2CE8-4CCE-98DA-3FADA243A3C1}"/>
    <cellStyle name="Normal 2 2 2 2 2 4" xfId="174" xr:uid="{74B3DE0F-F266-44A2-95A0-0EA47C1195A1}"/>
    <cellStyle name="Normal 2 2 2 2 2 4 2" xfId="1101" xr:uid="{BFDB0727-FB1E-40B2-AF6F-D25AB01B9698}"/>
    <cellStyle name="Normal 2 2 2 2 2 4 3" xfId="704" xr:uid="{38F12B7C-B5CE-4E08-8B8D-ECC77A9C81A1}"/>
    <cellStyle name="Normal 2 2 2 2 2 5" xfId="306" xr:uid="{ABB571AD-1F9F-4969-9281-AC50D283BAD2}"/>
    <cellStyle name="Normal 2 2 2 2 2 5 2" xfId="1233" xr:uid="{32B867EF-E176-4C2B-884D-371220A53D2C}"/>
    <cellStyle name="Normal 2 2 2 2 2 5 3" xfId="836" xr:uid="{1B7ADCA1-A37B-4C15-A986-7B8CA55528C3}"/>
    <cellStyle name="Normal 2 2 2 2 2 6" xfId="439" xr:uid="{7D801F7D-89B5-41FB-AE06-AC8D58D34CB3}"/>
    <cellStyle name="Normal 2 2 2 2 2 6 2" xfId="969" xr:uid="{5A75A784-306F-4508-9D4B-990A21CF8A88}"/>
    <cellStyle name="Normal 2 2 2 2 2 7" xfId="572" xr:uid="{B57B93FD-67C6-4001-9DC1-4FFBFA641D80}"/>
    <cellStyle name="Normal 2 2 2 2 3" xfId="68" xr:uid="{00000000-0005-0000-0000-000004000000}"/>
    <cellStyle name="Normal 2 2 2 2 3 2" xfId="134" xr:uid="{00000000-0005-0000-0000-00000E000000}"/>
    <cellStyle name="Normal 2 2 2 2 3 2 2" xfId="267" xr:uid="{CCBDFBE7-3E39-4418-81B6-4132F1349FD9}"/>
    <cellStyle name="Normal 2 2 2 2 3 2 2 2" xfId="1194" xr:uid="{40C57462-8FF6-420D-BBD1-7E9E9222B021}"/>
    <cellStyle name="Normal 2 2 2 2 3 2 2 3" xfId="797" xr:uid="{4BAF5F43-7293-4382-AE43-830C822EED5E}"/>
    <cellStyle name="Normal 2 2 2 2 3 2 3" xfId="399" xr:uid="{9B4E4DE1-AE43-4B29-943C-7CD6BF5CDCF4}"/>
    <cellStyle name="Normal 2 2 2 2 3 2 3 2" xfId="1326" xr:uid="{0AD4DD6A-0FA6-40F0-A1AB-4B5E39CBE807}"/>
    <cellStyle name="Normal 2 2 2 2 3 2 3 3" xfId="929" xr:uid="{32DC04C5-B225-417D-B04C-66D57006296D}"/>
    <cellStyle name="Normal 2 2 2 2 3 2 4" xfId="532" xr:uid="{47DE2DB3-1153-4F70-979E-9C6014C84721}"/>
    <cellStyle name="Normal 2 2 2 2 3 2 4 2" xfId="1062" xr:uid="{F8F4728A-04C3-4528-B4A1-801FDCA80ADE}"/>
    <cellStyle name="Normal 2 2 2 2 3 2 5" xfId="665" xr:uid="{490C0211-ABB8-480B-B0CE-169EFD53D2D9}"/>
    <cellStyle name="Normal 2 2 2 2 3 3" xfId="201" xr:uid="{4264D5C2-E6A6-4995-8AEE-80AA12D18922}"/>
    <cellStyle name="Normal 2 2 2 2 3 3 2" xfId="1128" xr:uid="{76C57E3A-4F0C-48AD-B9EC-EBCA0B04C9F6}"/>
    <cellStyle name="Normal 2 2 2 2 3 3 3" xfId="731" xr:uid="{05F12896-2F0D-482B-9C76-ED8BFF3B615B}"/>
    <cellStyle name="Normal 2 2 2 2 3 4" xfId="333" xr:uid="{168C7084-DF89-4BF8-8687-9952856CFDE5}"/>
    <cellStyle name="Normal 2 2 2 2 3 4 2" xfId="1260" xr:uid="{3215571D-AC9C-463C-8008-47F73BC9C8CD}"/>
    <cellStyle name="Normal 2 2 2 2 3 4 3" xfId="863" xr:uid="{46B4D0ED-4B0F-4C5A-8381-FAF8A57B6ED1}"/>
    <cellStyle name="Normal 2 2 2 2 3 5" xfId="466" xr:uid="{9A0ACD92-95E1-42F9-96DC-FF63A7F6021D}"/>
    <cellStyle name="Normal 2 2 2 2 3 5 2" xfId="996" xr:uid="{76660490-9F44-4148-92A2-92C268AEB30D}"/>
    <cellStyle name="Normal 2 2 2 2 3 6" xfId="599" xr:uid="{4FD69BFD-F549-498F-B371-CD7B2319121C}"/>
    <cellStyle name="Normal 2 2 2 2 4" xfId="94" xr:uid="{00000000-0005-0000-0000-00000B000000}"/>
    <cellStyle name="Normal 2 2 2 2 4 2" xfId="227" xr:uid="{6D5FB9FE-0A00-4701-88BB-61FE21204186}"/>
    <cellStyle name="Normal 2 2 2 2 4 2 2" xfId="1154" xr:uid="{16FD25E6-15A0-4082-B7E8-CB3858D0058B}"/>
    <cellStyle name="Normal 2 2 2 2 4 2 3" xfId="757" xr:uid="{304ED3EB-FBB4-4F60-9103-9681D9F215BD}"/>
    <cellStyle name="Normal 2 2 2 2 4 3" xfId="359" xr:uid="{413FF5B1-8FD2-4C07-9463-3A1A2C48DD78}"/>
    <cellStyle name="Normal 2 2 2 2 4 3 2" xfId="1286" xr:uid="{BADCF051-D2DB-4969-959B-CA49CDC24A39}"/>
    <cellStyle name="Normal 2 2 2 2 4 3 3" xfId="889" xr:uid="{0264E818-F161-4C49-AF10-CB265E211B18}"/>
    <cellStyle name="Normal 2 2 2 2 4 4" xfId="492" xr:uid="{654D4C03-64AA-42F5-BC92-2EA4C429D14E}"/>
    <cellStyle name="Normal 2 2 2 2 4 4 2" xfId="1022" xr:uid="{B8383E6F-5455-4BF3-BDEE-EDEC6CA2CA31}"/>
    <cellStyle name="Normal 2 2 2 2 4 5" xfId="625" xr:uid="{828EC7A3-0DC6-4131-B98D-AFB9329512F9}"/>
    <cellStyle name="Normal 2 2 2 2 5" xfId="161" xr:uid="{3C3026A7-F799-4260-892B-18687ED64CFF}"/>
    <cellStyle name="Normal 2 2 2 2 5 2" xfId="1088" xr:uid="{027FA778-4B82-4134-B2D8-A45D9AEA8537}"/>
    <cellStyle name="Normal 2 2 2 2 5 3" xfId="691" xr:uid="{57E58367-FE8E-4CFB-8E32-03AC6965276E}"/>
    <cellStyle name="Normal 2 2 2 2 6" xfId="293" xr:uid="{4F51A6AF-00DA-4277-8288-149ACCDDC98B}"/>
    <cellStyle name="Normal 2 2 2 2 6 2" xfId="1220" xr:uid="{2DFC9D79-A01D-44FA-8BDF-AF9055CCFF8F}"/>
    <cellStyle name="Normal 2 2 2 2 6 3" xfId="823" xr:uid="{AEF01070-1D05-41B9-ABD2-1D51D91EBBDE}"/>
    <cellStyle name="Normal 2 2 2 2 7" xfId="426" xr:uid="{7ECBDEB5-7C59-4A05-8D1B-81867AE65B91}"/>
    <cellStyle name="Normal 2 2 2 2 7 2" xfId="956" xr:uid="{D2D41719-ED2D-4865-B8EB-93938609CD7C}"/>
    <cellStyle name="Normal 2 2 2 2 8" xfId="559" xr:uid="{7EB0D1A7-EBB9-4C3F-99C8-B262F1E2CF3A}"/>
    <cellStyle name="Normal 2 2 2 3" xfId="29" xr:uid="{00000000-0005-0000-0000-000004000000}"/>
    <cellStyle name="Normal 2 2 2 3 2" xfId="76" xr:uid="{00000000-0005-0000-0000-000004000000}"/>
    <cellStyle name="Normal 2 2 2 3 2 2" xfId="142" xr:uid="{00000000-0005-0000-0000-000010000000}"/>
    <cellStyle name="Normal 2 2 2 3 2 2 2" xfId="275" xr:uid="{928B6893-257D-4A29-88C0-C69FD7B87CAB}"/>
    <cellStyle name="Normal 2 2 2 3 2 2 2 2" xfId="1202" xr:uid="{466BA26C-F174-498A-B0B9-325856D2E675}"/>
    <cellStyle name="Normal 2 2 2 3 2 2 2 3" xfId="805" xr:uid="{230A45E0-9BA2-4B19-9CD8-AD2D2617B497}"/>
    <cellStyle name="Normal 2 2 2 3 2 2 3" xfId="407" xr:uid="{D763D71D-4FEB-4D6C-9C55-0FFCD62DA8BD}"/>
    <cellStyle name="Normal 2 2 2 3 2 2 3 2" xfId="1334" xr:uid="{91C0044E-B6DC-4F53-9FE8-E7F086C95AEC}"/>
    <cellStyle name="Normal 2 2 2 3 2 2 3 3" xfId="937" xr:uid="{44A03A1D-A568-421B-B60E-9AB6068A7A5A}"/>
    <cellStyle name="Normal 2 2 2 3 2 2 4" xfId="540" xr:uid="{A4B49FBC-E8F9-4B42-8DF2-2CA3BE15D3A2}"/>
    <cellStyle name="Normal 2 2 2 3 2 2 4 2" xfId="1070" xr:uid="{642488BE-37E2-443D-9B70-8D08E402F634}"/>
    <cellStyle name="Normal 2 2 2 3 2 2 5" xfId="673" xr:uid="{B597D761-72F6-4E0B-A046-A0A93D051153}"/>
    <cellStyle name="Normal 2 2 2 3 2 3" xfId="209" xr:uid="{FC061F91-157A-4014-8BAE-3D386978B98C}"/>
    <cellStyle name="Normal 2 2 2 3 2 3 2" xfId="1136" xr:uid="{C4FA5E45-C513-4642-A7FD-684873EA4689}"/>
    <cellStyle name="Normal 2 2 2 3 2 3 3" xfId="739" xr:uid="{FBF9EEBB-1C2A-4767-9874-900A77AF0193}"/>
    <cellStyle name="Normal 2 2 2 3 2 4" xfId="341" xr:uid="{2275E109-CF27-46F3-B452-CD12D2E06091}"/>
    <cellStyle name="Normal 2 2 2 3 2 4 2" xfId="1268" xr:uid="{06552D77-0016-4049-B479-65140340420D}"/>
    <cellStyle name="Normal 2 2 2 3 2 4 3" xfId="871" xr:uid="{3A8839F9-CF59-4166-8988-8814B1EE943E}"/>
    <cellStyle name="Normal 2 2 2 3 2 5" xfId="474" xr:uid="{CC0BFB3E-8D99-43CA-AA08-5C21DB8E368D}"/>
    <cellStyle name="Normal 2 2 2 3 2 5 2" xfId="1004" xr:uid="{43C58F6E-6F1F-40B2-B07F-29F5CF8373EF}"/>
    <cellStyle name="Normal 2 2 2 3 2 6" xfId="607" xr:uid="{B4058CF6-7CE7-4F2D-8562-EF6D077848F8}"/>
    <cellStyle name="Normal 2 2 2 3 3" xfId="102" xr:uid="{00000000-0005-0000-0000-00000F000000}"/>
    <cellStyle name="Normal 2 2 2 3 3 2" xfId="235" xr:uid="{9E6B654A-C29D-449C-9443-6382436212A0}"/>
    <cellStyle name="Normal 2 2 2 3 3 2 2" xfId="1162" xr:uid="{17C6A676-244D-46A0-8807-B15097E89004}"/>
    <cellStyle name="Normal 2 2 2 3 3 2 3" xfId="765" xr:uid="{C164FD49-3CFF-471B-9275-94EC24FCF5A4}"/>
    <cellStyle name="Normal 2 2 2 3 3 3" xfId="367" xr:uid="{5B6EC400-D841-4507-83A9-18B99E613878}"/>
    <cellStyle name="Normal 2 2 2 3 3 3 2" xfId="1294" xr:uid="{9CC9B5DF-3C69-46BC-8C3C-70514F40DA92}"/>
    <cellStyle name="Normal 2 2 2 3 3 3 3" xfId="897" xr:uid="{67AE6327-7154-4906-9065-6816545D0E48}"/>
    <cellStyle name="Normal 2 2 2 3 3 4" xfId="500" xr:uid="{A288FD4D-24AF-4F95-99F9-B19E4574D1ED}"/>
    <cellStyle name="Normal 2 2 2 3 3 4 2" xfId="1030" xr:uid="{4DE46365-9A2F-4783-8224-9524D22B0744}"/>
    <cellStyle name="Normal 2 2 2 3 3 5" xfId="633" xr:uid="{6B604EA8-DC6D-403D-9C05-93202D51F3F9}"/>
    <cellStyle name="Normal 2 2 2 3 4" xfId="169" xr:uid="{46617E2D-480B-435F-85A5-A2A75AB57572}"/>
    <cellStyle name="Normal 2 2 2 3 4 2" xfId="1096" xr:uid="{EA17835F-2B3B-413A-9B95-8B52EB74B396}"/>
    <cellStyle name="Normal 2 2 2 3 4 3" xfId="699" xr:uid="{0EF44251-3D18-4A6A-85B7-7C2E855B9DAF}"/>
    <cellStyle name="Normal 2 2 2 3 5" xfId="301" xr:uid="{3BB95CA8-B7E6-4D5A-B0BA-ED32B22BC24F}"/>
    <cellStyle name="Normal 2 2 2 3 5 2" xfId="1228" xr:uid="{03BC6656-FC68-43AC-B0E0-DBA7828335C3}"/>
    <cellStyle name="Normal 2 2 2 3 5 3" xfId="831" xr:uid="{6BF4A6BD-F5AC-4696-936B-5383B9A06F14}"/>
    <cellStyle name="Normal 2 2 2 3 6" xfId="434" xr:uid="{6E55A13E-E9E9-42B7-A8B2-82B5CDDDE0DA}"/>
    <cellStyle name="Normal 2 2 2 3 6 2" xfId="964" xr:uid="{859FF3BF-3504-4572-9197-C0A9139D3C3B}"/>
    <cellStyle name="Normal 2 2 2 3 7" xfId="567" xr:uid="{B5D02133-3EAB-4899-8275-BCB4C9E36CF0}"/>
    <cellStyle name="Normal 2 2 2 4" xfId="36" xr:uid="{00000000-0005-0000-0000-00000A000000}"/>
    <cellStyle name="Normal 2 2 2 5" xfId="52" xr:uid="{00000000-0005-0000-0000-000008000000}"/>
    <cellStyle name="Normal 2 2 2 5 2" xfId="118" xr:uid="{00000000-0005-0000-0000-000012000000}"/>
    <cellStyle name="Normal 2 2 2 5 2 2" xfId="251" xr:uid="{C5914E0D-2184-4F7B-9ED3-5467AF278BC9}"/>
    <cellStyle name="Normal 2 2 2 5 2 2 2" xfId="1178" xr:uid="{D8B60633-B68D-4B90-AAD9-84D9614B27F1}"/>
    <cellStyle name="Normal 2 2 2 5 2 2 3" xfId="781" xr:uid="{AB634E9A-037B-439B-A06D-FDB3951280F9}"/>
    <cellStyle name="Normal 2 2 2 5 2 3" xfId="383" xr:uid="{F6292276-4431-46FD-9986-20E83F54A222}"/>
    <cellStyle name="Normal 2 2 2 5 2 3 2" xfId="1310" xr:uid="{7E86A067-54EE-465B-BF3E-B7490F4C3287}"/>
    <cellStyle name="Normal 2 2 2 5 2 3 3" xfId="913" xr:uid="{B1882F89-B4B5-41DA-9CC3-D4E221912E8A}"/>
    <cellStyle name="Normal 2 2 2 5 2 4" xfId="516" xr:uid="{750C3CA6-5299-4D43-BCF0-9F66FB81EB3F}"/>
    <cellStyle name="Normal 2 2 2 5 2 4 2" xfId="1046" xr:uid="{3A908FDF-0573-44A8-8AE3-B25153BCA557}"/>
    <cellStyle name="Normal 2 2 2 5 2 5" xfId="649" xr:uid="{E9011233-5DD0-45E4-812E-6829CA6700D4}"/>
    <cellStyle name="Normal 2 2 2 5 3" xfId="185" xr:uid="{2283E7B3-CCB2-4BAE-B1F4-950524C84FF4}"/>
    <cellStyle name="Normal 2 2 2 5 3 2" xfId="1112" xr:uid="{CEBC2BF2-6BC0-4DD2-967D-1BBFA86A40DE}"/>
    <cellStyle name="Normal 2 2 2 5 3 3" xfId="715" xr:uid="{0CB3590E-0448-4B0E-83C4-36057E847E04}"/>
    <cellStyle name="Normal 2 2 2 5 4" xfId="317" xr:uid="{94A847FE-B07A-4380-97C5-344633047594}"/>
    <cellStyle name="Normal 2 2 2 5 4 2" xfId="1244" xr:uid="{9AFF7FD6-9F1C-4027-96A7-B4CBADFEE4C9}"/>
    <cellStyle name="Normal 2 2 2 5 4 3" xfId="847" xr:uid="{FC3CBD45-69EE-452F-8766-0F13C1F1251A}"/>
    <cellStyle name="Normal 2 2 2 5 5" xfId="450" xr:uid="{EE258C5D-F821-4982-BFA9-82A5EDDBD49F}"/>
    <cellStyle name="Normal 2 2 2 5 5 2" xfId="980" xr:uid="{3DC61C52-4688-40CA-B58D-D7F9EBA02CA3}"/>
    <cellStyle name="Normal 2 2 2 5 6" xfId="583" xr:uid="{4C6FFC29-3DD1-4137-BE94-07BB904FC6F3}"/>
    <cellStyle name="Normal 2 2 2 6" xfId="60" xr:uid="{00000000-0005-0000-0000-000004000000}"/>
    <cellStyle name="Normal 2 2 2 6 2" xfId="126" xr:uid="{00000000-0005-0000-0000-000013000000}"/>
    <cellStyle name="Normal 2 2 2 6 2 2" xfId="259" xr:uid="{E71A27F2-E7F4-4BA2-8AEC-2764CD08FF5A}"/>
    <cellStyle name="Normal 2 2 2 6 2 2 2" xfId="1186" xr:uid="{E1A9E6EF-F8F5-4187-98A5-1C4E59C02102}"/>
    <cellStyle name="Normal 2 2 2 6 2 2 3" xfId="789" xr:uid="{8A8C99E2-5242-4235-982D-CFF613F0CC78}"/>
    <cellStyle name="Normal 2 2 2 6 2 3" xfId="391" xr:uid="{36463823-93EE-44CF-9A76-C91A57EB478E}"/>
    <cellStyle name="Normal 2 2 2 6 2 3 2" xfId="1318" xr:uid="{E94CD069-19D8-42A5-8236-A0C5C4E67E68}"/>
    <cellStyle name="Normal 2 2 2 6 2 3 3" xfId="921" xr:uid="{BA83F993-0F3F-4A29-B75A-4B75AAA24726}"/>
    <cellStyle name="Normal 2 2 2 6 2 4" xfId="524" xr:uid="{74B65577-BF78-4E45-8A9E-4A34515AFEBF}"/>
    <cellStyle name="Normal 2 2 2 6 2 4 2" xfId="1054" xr:uid="{F25FC86B-9C68-4286-8380-E350539B9D98}"/>
    <cellStyle name="Normal 2 2 2 6 2 5" xfId="657" xr:uid="{835B7878-02CB-4BF7-B0DE-11D7DFA279D3}"/>
    <cellStyle name="Normal 2 2 2 6 3" xfId="193" xr:uid="{749A3618-8C42-4132-A8DE-43C12D4A8288}"/>
    <cellStyle name="Normal 2 2 2 6 3 2" xfId="1120" xr:uid="{6EDD86A2-5CA4-4335-A8D6-3684A10D2A1F}"/>
    <cellStyle name="Normal 2 2 2 6 3 3" xfId="723" xr:uid="{EB373014-7254-43C9-A197-6837F81FF739}"/>
    <cellStyle name="Normal 2 2 2 6 4" xfId="325" xr:uid="{C6CBEEFD-B6D9-4E59-8045-8250990AE0A8}"/>
    <cellStyle name="Normal 2 2 2 6 4 2" xfId="1252" xr:uid="{7A928D38-D24C-4A97-B052-1A1653957471}"/>
    <cellStyle name="Normal 2 2 2 6 4 3" xfId="855" xr:uid="{F9F8C945-B6F9-40A9-B0C9-0CBC84A44D35}"/>
    <cellStyle name="Normal 2 2 2 6 5" xfId="458" xr:uid="{9A921D50-AEA8-4A15-9142-B20F6A564EC4}"/>
    <cellStyle name="Normal 2 2 2 6 5 2" xfId="988" xr:uid="{93C5AFF3-9411-42EC-BA37-DE720F1D293A}"/>
    <cellStyle name="Normal 2 2 2 6 6" xfId="591" xr:uid="{D2E0C76A-A691-4157-A55A-39B3D374A4EC}"/>
    <cellStyle name="Normal 2 2 2 7" xfId="86" xr:uid="{00000000-0005-0000-0000-00000A000000}"/>
    <cellStyle name="Normal 2 2 2 7 2" xfId="219" xr:uid="{F2202293-D944-44E3-AA69-20DC6A12AA3D}"/>
    <cellStyle name="Normal 2 2 2 7 2 2" xfId="1146" xr:uid="{0D08EA76-2AA6-4134-A782-D6F68DA54CDB}"/>
    <cellStyle name="Normal 2 2 2 7 2 3" xfId="749" xr:uid="{A738C4CF-9B2F-4DD0-B253-2DB9C0B840EE}"/>
    <cellStyle name="Normal 2 2 2 7 3" xfId="351" xr:uid="{6ADA3229-DF06-4DBA-BCA0-715B117CE430}"/>
    <cellStyle name="Normal 2 2 2 7 3 2" xfId="1278" xr:uid="{05C33360-FF1D-42B1-B807-7C4203BFFC97}"/>
    <cellStyle name="Normal 2 2 2 7 3 3" xfId="881" xr:uid="{D74DD6E9-5263-44E2-AB42-F7AE9B999DDD}"/>
    <cellStyle name="Normal 2 2 2 7 4" xfId="484" xr:uid="{0528A3D1-A2F0-4A19-A444-3D8DB3F5B1EB}"/>
    <cellStyle name="Normal 2 2 2 7 4 2" xfId="1014" xr:uid="{AB121A2F-6523-4869-885E-67D28B4696DA}"/>
    <cellStyle name="Normal 2 2 2 7 5" xfId="617" xr:uid="{6C9D7844-E51B-4521-8DD3-42A847362059}"/>
    <cellStyle name="Normal 2 2 2 8" xfId="153" xr:uid="{0C0AD580-4F2D-4389-86E6-7F4D5C9017DC}"/>
    <cellStyle name="Normal 2 2 2 8 2" xfId="1080" xr:uid="{A729C245-D85F-4289-B22E-7DFCA5E51AAE}"/>
    <cellStyle name="Normal 2 2 2 8 3" xfId="683" xr:uid="{A1DF0F05-F486-4426-B231-0DCEA8415907}"/>
    <cellStyle name="Normal 2 2 2 9" xfId="285" xr:uid="{90CAF532-313F-4640-870C-63478E52B618}"/>
    <cellStyle name="Normal 2 2 2 9 2" xfId="1212" xr:uid="{60A5CC20-0FC8-4E94-939E-4E9B20F87632}"/>
    <cellStyle name="Normal 2 2 2 9 3" xfId="815" xr:uid="{70DB7CD9-6AAC-4FD9-9E12-7C995ECCD35D}"/>
    <cellStyle name="Normal 2 2 3" xfId="11" xr:uid="{00000000-0005-0000-0000-000008000000}"/>
    <cellStyle name="Normal 2 2 4" xfId="16" xr:uid="{00000000-0005-0000-0000-000004000000}"/>
    <cellStyle name="Normal 2 2 4 10" xfId="421" xr:uid="{C39B8AF2-B3BE-496A-8AB3-C54801873C4F}"/>
    <cellStyle name="Normal 2 2 4 10 2" xfId="951" xr:uid="{1E1508B6-5158-4391-A07E-957DFB785367}"/>
    <cellStyle name="Normal 2 2 4 11" xfId="554" xr:uid="{8D4296A1-D24F-4CD8-862C-04A9C0AC9845}"/>
    <cellStyle name="Normal 2 2 4 2" xfId="24" xr:uid="{00000000-0005-0000-0000-000004000000}"/>
    <cellStyle name="Normal 2 2 4 2 2" xfId="47" xr:uid="{00000000-0005-0000-0000-000004000000}"/>
    <cellStyle name="Normal 2 2 4 2 2 2" xfId="113" xr:uid="{00000000-0005-0000-0000-000017000000}"/>
    <cellStyle name="Normal 2 2 4 2 2 2 2" xfId="246" xr:uid="{2BFBE14E-370A-41A4-9CEF-127A1135FE6F}"/>
    <cellStyle name="Normal 2 2 4 2 2 2 2 2" xfId="1173" xr:uid="{FE49CCD3-A201-496E-B831-405DDB5F65CF}"/>
    <cellStyle name="Normal 2 2 4 2 2 2 2 3" xfId="776" xr:uid="{E521A1AA-18E4-4486-9781-2BD7D95BC1E3}"/>
    <cellStyle name="Normal 2 2 4 2 2 2 3" xfId="378" xr:uid="{4466EF74-6226-4685-8BF0-885968CED567}"/>
    <cellStyle name="Normal 2 2 4 2 2 2 3 2" xfId="1305" xr:uid="{C6931CEA-C302-42D2-B25A-4327884916EB}"/>
    <cellStyle name="Normal 2 2 4 2 2 2 3 3" xfId="908" xr:uid="{1DB6B2E8-A85E-4BDB-AEE5-F2ADD237062D}"/>
    <cellStyle name="Normal 2 2 4 2 2 2 4" xfId="511" xr:uid="{97EBA6EF-3311-457B-A0B3-B5D18F127A32}"/>
    <cellStyle name="Normal 2 2 4 2 2 2 4 2" xfId="1041" xr:uid="{A4FD13FE-0764-46E4-95A6-3A74DBA9D9C5}"/>
    <cellStyle name="Normal 2 2 4 2 2 2 5" xfId="644" xr:uid="{1B935FE2-3C62-47D7-B1A7-43002CF43C78}"/>
    <cellStyle name="Normal 2 2 4 2 2 3" xfId="180" xr:uid="{2A093358-2CF9-4881-A023-F6717578C67F}"/>
    <cellStyle name="Normal 2 2 4 2 2 3 2" xfId="1107" xr:uid="{0291169D-2BDE-4B99-97E9-70C776C017AB}"/>
    <cellStyle name="Normal 2 2 4 2 2 3 3" xfId="710" xr:uid="{6232FC03-43B5-40CD-A452-EE90E2CB371E}"/>
    <cellStyle name="Normal 2 2 4 2 2 4" xfId="312" xr:uid="{B8E864B5-DA24-4F0A-85A6-5A67FF13322C}"/>
    <cellStyle name="Normal 2 2 4 2 2 4 2" xfId="1239" xr:uid="{1CA29253-CD71-4160-94BB-5F9CDE1F4D4E}"/>
    <cellStyle name="Normal 2 2 4 2 2 4 3" xfId="842" xr:uid="{86A61435-8566-440F-AB14-7F809B4121FA}"/>
    <cellStyle name="Normal 2 2 4 2 2 5" xfId="445" xr:uid="{08CDA1D9-9166-4FB8-9876-58FE3E107800}"/>
    <cellStyle name="Normal 2 2 4 2 2 5 2" xfId="975" xr:uid="{63BA9D36-4703-4BA3-ACAF-C10E751D734A}"/>
    <cellStyle name="Normal 2 2 4 2 2 6" xfId="578" xr:uid="{679E18C7-3B35-4BED-B9EF-0FB8888DFBA0}"/>
    <cellStyle name="Normal 2 2 4 2 3" xfId="71" xr:uid="{00000000-0005-0000-0000-000004000000}"/>
    <cellStyle name="Normal 2 2 4 2 3 2" xfId="137" xr:uid="{00000000-0005-0000-0000-000018000000}"/>
    <cellStyle name="Normal 2 2 4 2 3 2 2" xfId="270" xr:uid="{4D28B626-8AD4-4AED-88DC-F6ACA3B7019A}"/>
    <cellStyle name="Normal 2 2 4 2 3 2 2 2" xfId="1197" xr:uid="{C24948D8-60DD-44F8-9A88-0BF1ABC1346D}"/>
    <cellStyle name="Normal 2 2 4 2 3 2 2 3" xfId="800" xr:uid="{1232C6A8-62DF-4FD8-84A4-FA880815A859}"/>
    <cellStyle name="Normal 2 2 4 2 3 2 3" xfId="402" xr:uid="{DED13E16-8C28-4604-AA65-8134988AE4DE}"/>
    <cellStyle name="Normal 2 2 4 2 3 2 3 2" xfId="1329" xr:uid="{E4CDB547-76AC-459C-9777-8B3CCA7BED28}"/>
    <cellStyle name="Normal 2 2 4 2 3 2 3 3" xfId="932" xr:uid="{B34C555B-FB89-45C5-916B-48CCEB3C3EC2}"/>
    <cellStyle name="Normal 2 2 4 2 3 2 4" xfId="535" xr:uid="{1ED159D6-ED0D-4508-ACD1-406CF539B008}"/>
    <cellStyle name="Normal 2 2 4 2 3 2 4 2" xfId="1065" xr:uid="{ED758CAE-3F3D-435B-9009-2A33D759F21D}"/>
    <cellStyle name="Normal 2 2 4 2 3 2 5" xfId="668" xr:uid="{ED345654-9560-45BC-99B1-29CCB1F0B6B1}"/>
    <cellStyle name="Normal 2 2 4 2 3 3" xfId="204" xr:uid="{5DA4B04E-3970-428F-A50D-30FC629480B9}"/>
    <cellStyle name="Normal 2 2 4 2 3 3 2" xfId="1131" xr:uid="{63597C5E-726C-4AE0-A659-A5D8196C8E9C}"/>
    <cellStyle name="Normal 2 2 4 2 3 3 3" xfId="734" xr:uid="{969F6EE3-9BB1-48D9-B133-BD15E076D9D2}"/>
    <cellStyle name="Normal 2 2 4 2 3 4" xfId="336" xr:uid="{179B9430-7C30-4C5B-B850-A17AD870793E}"/>
    <cellStyle name="Normal 2 2 4 2 3 4 2" xfId="1263" xr:uid="{367F0B2E-B1C7-4BD2-AC9B-CBFF7C16312E}"/>
    <cellStyle name="Normal 2 2 4 2 3 4 3" xfId="866" xr:uid="{BE338BFF-35CE-473C-8703-DE05BBB92280}"/>
    <cellStyle name="Normal 2 2 4 2 3 5" xfId="469" xr:uid="{F7536710-A363-44A9-A4F2-0B15D700163E}"/>
    <cellStyle name="Normal 2 2 4 2 3 5 2" xfId="999" xr:uid="{3B631078-280B-45D2-8A0B-0D856B446211}"/>
    <cellStyle name="Normal 2 2 4 2 3 6" xfId="602" xr:uid="{E4BFFDF7-E4DE-4B00-9742-DD84048EED28}"/>
    <cellStyle name="Normal 2 2 4 2 4" xfId="97" xr:uid="{00000000-0005-0000-0000-000016000000}"/>
    <cellStyle name="Normal 2 2 4 2 4 2" xfId="230" xr:uid="{885E8DE5-95AC-40DC-8CC3-4C415C2032FD}"/>
    <cellStyle name="Normal 2 2 4 2 4 2 2" xfId="1157" xr:uid="{750E69AC-637C-45A3-A788-BD44104AA702}"/>
    <cellStyle name="Normal 2 2 4 2 4 2 3" xfId="760" xr:uid="{FC5F2A53-A4EE-4F87-832B-17AB1AFAF6C8}"/>
    <cellStyle name="Normal 2 2 4 2 4 3" xfId="362" xr:uid="{E7E5C156-C68E-49F8-A79E-650EEDF6798F}"/>
    <cellStyle name="Normal 2 2 4 2 4 3 2" xfId="1289" xr:uid="{F295CC6C-1EDD-4548-A46C-98C29BE287D7}"/>
    <cellStyle name="Normal 2 2 4 2 4 3 3" xfId="892" xr:uid="{9149F686-69D8-42A2-A6C7-0828B13E8E6B}"/>
    <cellStyle name="Normal 2 2 4 2 4 4" xfId="495" xr:uid="{66A5BA14-0AF7-4AA5-BC1B-ACC0040D1BA4}"/>
    <cellStyle name="Normal 2 2 4 2 4 4 2" xfId="1025" xr:uid="{A36ECBCC-BCEE-4132-A51F-9447BEF9947C}"/>
    <cellStyle name="Normal 2 2 4 2 4 5" xfId="628" xr:uid="{F62B5DCD-F582-4AF5-B6A8-F8FCA11C9313}"/>
    <cellStyle name="Normal 2 2 4 2 5" xfId="164" xr:uid="{542CC39D-503E-487E-AFF5-465B4474FE01}"/>
    <cellStyle name="Normal 2 2 4 2 5 2" xfId="1091" xr:uid="{02193567-99C7-4823-9620-9A5A69BAF3D4}"/>
    <cellStyle name="Normal 2 2 4 2 5 3" xfId="694" xr:uid="{6E7E6C7A-C587-4804-8877-D10C7E111ED7}"/>
    <cellStyle name="Normal 2 2 4 2 6" xfId="296" xr:uid="{5E3CCAAE-21E5-4208-8A8F-0BEECEF642E8}"/>
    <cellStyle name="Normal 2 2 4 2 6 2" xfId="1223" xr:uid="{FBE7135E-B7FD-495D-8E54-EFFBB367EDA1}"/>
    <cellStyle name="Normal 2 2 4 2 6 3" xfId="826" xr:uid="{7019EBCC-4868-4E5B-A148-0E4618750378}"/>
    <cellStyle name="Normal 2 2 4 2 7" xfId="429" xr:uid="{FACD1C78-1733-4D9D-B559-4005F6705682}"/>
    <cellStyle name="Normal 2 2 4 2 7 2" xfId="959" xr:uid="{53C2EF43-446A-4C5D-AC2A-7714CCD994A6}"/>
    <cellStyle name="Normal 2 2 4 2 8" xfId="562" xr:uid="{2C45D332-519F-41DD-8C80-8ECD85340445}"/>
    <cellStyle name="Normal 2 2 4 3" xfId="32" xr:uid="{00000000-0005-0000-0000-000004000000}"/>
    <cellStyle name="Normal 2 2 4 3 2" xfId="79" xr:uid="{00000000-0005-0000-0000-000004000000}"/>
    <cellStyle name="Normal 2 2 4 3 2 2" xfId="145" xr:uid="{00000000-0005-0000-0000-00001A000000}"/>
    <cellStyle name="Normal 2 2 4 3 2 2 2" xfId="278" xr:uid="{0D180E0E-AD79-4496-BC6A-9D41563003FD}"/>
    <cellStyle name="Normal 2 2 4 3 2 2 2 2" xfId="1205" xr:uid="{DB3C6B87-0ECA-4141-B0BC-2245D4409F75}"/>
    <cellStyle name="Normal 2 2 4 3 2 2 2 3" xfId="808" xr:uid="{1598F963-8336-45EA-A661-6C4ACF4F3F9B}"/>
    <cellStyle name="Normal 2 2 4 3 2 2 3" xfId="410" xr:uid="{3E83D176-D78D-4551-B7A8-CCDF8C95D0C8}"/>
    <cellStyle name="Normal 2 2 4 3 2 2 3 2" xfId="1337" xr:uid="{E5B87FE4-6D97-489E-B3EC-DDF196D281F1}"/>
    <cellStyle name="Normal 2 2 4 3 2 2 3 3" xfId="940" xr:uid="{557761FA-DEFE-4B4C-986E-1EC645F83219}"/>
    <cellStyle name="Normal 2 2 4 3 2 2 4" xfId="543" xr:uid="{87F1E9E4-21AA-41E6-9DEA-40D1A7525AA0}"/>
    <cellStyle name="Normal 2 2 4 3 2 2 4 2" xfId="1073" xr:uid="{E0A1677E-17CC-4674-8DC6-84164C247084}"/>
    <cellStyle name="Normal 2 2 4 3 2 2 5" xfId="676" xr:uid="{0659E343-CDFA-4730-A4DF-AC991AD53973}"/>
    <cellStyle name="Normal 2 2 4 3 2 3" xfId="212" xr:uid="{9C54C22F-23B0-444F-83E0-314E23F64842}"/>
    <cellStyle name="Normal 2 2 4 3 2 3 2" xfId="1139" xr:uid="{DD4F0F59-0A43-4F83-8105-0DB76B7D5BA0}"/>
    <cellStyle name="Normal 2 2 4 3 2 3 3" xfId="742" xr:uid="{ADDB2ABF-6A12-4D41-B87A-AEF37E12CC49}"/>
    <cellStyle name="Normal 2 2 4 3 2 4" xfId="344" xr:uid="{E9544615-0ECA-4E41-93EE-6AA81A382A6D}"/>
    <cellStyle name="Normal 2 2 4 3 2 4 2" xfId="1271" xr:uid="{77C83DEF-0C12-4CAD-B4C6-EE3550AD57A1}"/>
    <cellStyle name="Normal 2 2 4 3 2 4 3" xfId="874" xr:uid="{FB121807-B7F9-4930-8CD2-48CC025E7FA0}"/>
    <cellStyle name="Normal 2 2 4 3 2 5" xfId="477" xr:uid="{4FFBA156-2779-4DE7-9908-90BA866722FA}"/>
    <cellStyle name="Normal 2 2 4 3 2 5 2" xfId="1007" xr:uid="{BAE82487-4154-4883-B2F3-FF237FCE2DDF}"/>
    <cellStyle name="Normal 2 2 4 3 2 6" xfId="610" xr:uid="{D42DF67B-CCD2-456C-A4BB-534BCF3B1C17}"/>
    <cellStyle name="Normal 2 2 4 3 3" xfId="105" xr:uid="{00000000-0005-0000-0000-000019000000}"/>
    <cellStyle name="Normal 2 2 4 3 3 2" xfId="238" xr:uid="{C1D9353D-0F28-4184-BA3F-30957056C9BE}"/>
    <cellStyle name="Normal 2 2 4 3 3 2 2" xfId="1165" xr:uid="{FC2D56CE-4093-4D46-A28B-60DC27D57997}"/>
    <cellStyle name="Normal 2 2 4 3 3 2 3" xfId="768" xr:uid="{480B7675-DEC0-470A-B6CF-5631B2F800E3}"/>
    <cellStyle name="Normal 2 2 4 3 3 3" xfId="370" xr:uid="{41800890-319A-4CEA-A25C-B17F76739ABF}"/>
    <cellStyle name="Normal 2 2 4 3 3 3 2" xfId="1297" xr:uid="{2CADCFB5-B135-4275-8F3D-CB0E7503E20B}"/>
    <cellStyle name="Normal 2 2 4 3 3 3 3" xfId="900" xr:uid="{1F76B031-6F87-480B-A887-5B4D2C97CFCC}"/>
    <cellStyle name="Normal 2 2 4 3 3 4" xfId="503" xr:uid="{1A9545E8-C153-42EC-94B1-BD46892F6442}"/>
    <cellStyle name="Normal 2 2 4 3 3 4 2" xfId="1033" xr:uid="{44F5D1E2-00CB-4E77-9474-ADE3F85B0F98}"/>
    <cellStyle name="Normal 2 2 4 3 3 5" xfId="636" xr:uid="{2EB34C6B-4C15-44EB-900C-E17BB99674C8}"/>
    <cellStyle name="Normal 2 2 4 3 4" xfId="172" xr:uid="{88F106E4-3F8C-43E3-9D4D-4F30171FF07F}"/>
    <cellStyle name="Normal 2 2 4 3 4 2" xfId="1099" xr:uid="{35D21A5E-25E8-4697-B17A-F7427C734414}"/>
    <cellStyle name="Normal 2 2 4 3 4 3" xfId="702" xr:uid="{F6ECB1D3-4480-479A-95D1-4B828F6F4CFB}"/>
    <cellStyle name="Normal 2 2 4 3 5" xfId="304" xr:uid="{7EC0D755-F047-459E-A41A-B067F274F350}"/>
    <cellStyle name="Normal 2 2 4 3 5 2" xfId="1231" xr:uid="{A923B4D6-3060-4141-9465-04A26E84D426}"/>
    <cellStyle name="Normal 2 2 4 3 5 3" xfId="834" xr:uid="{D44C625C-6DDF-4E2B-B660-EC343AF3FAD5}"/>
    <cellStyle name="Normal 2 2 4 3 6" xfId="437" xr:uid="{7E3091B4-23D3-45C1-8285-175EA73F636B}"/>
    <cellStyle name="Normal 2 2 4 3 6 2" xfId="967" xr:uid="{C82757E3-9F9F-4212-96DA-261A7520AEB1}"/>
    <cellStyle name="Normal 2 2 4 3 7" xfId="570" xr:uid="{1CCDAD80-4C52-4C98-9B93-8DF4DDDB4952}"/>
    <cellStyle name="Normal 2 2 4 4" xfId="37" xr:uid="{00000000-0005-0000-0000-00000C000000}"/>
    <cellStyle name="Normal 2 2 4 5" xfId="55" xr:uid="{00000000-0005-0000-0000-00000A000000}"/>
    <cellStyle name="Normal 2 2 4 5 2" xfId="121" xr:uid="{00000000-0005-0000-0000-00001C000000}"/>
    <cellStyle name="Normal 2 2 4 5 2 2" xfId="254" xr:uid="{8875F419-0B0F-412B-A41C-5765B1FE48F3}"/>
    <cellStyle name="Normal 2 2 4 5 2 2 2" xfId="1181" xr:uid="{9D7A9AF2-4C8C-4A9B-BCEF-DC76CBBB1101}"/>
    <cellStyle name="Normal 2 2 4 5 2 2 3" xfId="784" xr:uid="{55B13DF3-41E4-4B08-A3BD-FFD6787F6736}"/>
    <cellStyle name="Normal 2 2 4 5 2 3" xfId="386" xr:uid="{A3023028-E73A-4312-A1B4-1EA6A7E5B171}"/>
    <cellStyle name="Normal 2 2 4 5 2 3 2" xfId="1313" xr:uid="{2F696EFD-8CB8-4571-9486-3EE747516BBB}"/>
    <cellStyle name="Normal 2 2 4 5 2 3 3" xfId="916" xr:uid="{8D01C130-EAB7-487C-A71C-AB7901A85F16}"/>
    <cellStyle name="Normal 2 2 4 5 2 4" xfId="519" xr:uid="{A15E2B48-11D7-4EEE-BA77-5065BEE83B58}"/>
    <cellStyle name="Normal 2 2 4 5 2 4 2" xfId="1049" xr:uid="{D4AFFC0A-908B-4284-8391-6BBB941A2EE6}"/>
    <cellStyle name="Normal 2 2 4 5 2 5" xfId="652" xr:uid="{B21A572C-4983-4B45-822B-76D9954B2145}"/>
    <cellStyle name="Normal 2 2 4 5 3" xfId="188" xr:uid="{60F2809C-B358-4D75-AD78-C151F832506D}"/>
    <cellStyle name="Normal 2 2 4 5 3 2" xfId="1115" xr:uid="{19A711B8-686B-4E35-9091-4FD917618D95}"/>
    <cellStyle name="Normal 2 2 4 5 3 3" xfId="718" xr:uid="{D4F24D68-A90D-44C8-BA1C-5280176EE087}"/>
    <cellStyle name="Normal 2 2 4 5 4" xfId="320" xr:uid="{5CDA7D8F-1D96-4942-B139-521310A38843}"/>
    <cellStyle name="Normal 2 2 4 5 4 2" xfId="1247" xr:uid="{973078D6-16AC-4A5F-86B3-56DC4E547182}"/>
    <cellStyle name="Normal 2 2 4 5 4 3" xfId="850" xr:uid="{B0E3F63B-93AF-41CC-9CDF-A357D2C2CF04}"/>
    <cellStyle name="Normal 2 2 4 5 5" xfId="453" xr:uid="{F6730D68-3935-4F7E-9F59-E250172FD639}"/>
    <cellStyle name="Normal 2 2 4 5 5 2" xfId="983" xr:uid="{C8B525FC-FF7B-4011-96DD-90F10D387D2E}"/>
    <cellStyle name="Normal 2 2 4 5 6" xfId="586" xr:uid="{2BA0923E-B84E-470A-A199-56465397A153}"/>
    <cellStyle name="Normal 2 2 4 6" xfId="63" xr:uid="{00000000-0005-0000-0000-000004000000}"/>
    <cellStyle name="Normal 2 2 4 6 2" xfId="129" xr:uid="{00000000-0005-0000-0000-00001D000000}"/>
    <cellStyle name="Normal 2 2 4 6 2 2" xfId="262" xr:uid="{5ECEF0AB-4FB1-4016-9A42-CFEADE1E2FDE}"/>
    <cellStyle name="Normal 2 2 4 6 2 2 2" xfId="1189" xr:uid="{4060CF83-99F0-452E-A15E-00E4065CF78E}"/>
    <cellStyle name="Normal 2 2 4 6 2 2 3" xfId="792" xr:uid="{962D1F5B-A51A-4D12-94C0-A19EA0CBEB79}"/>
    <cellStyle name="Normal 2 2 4 6 2 3" xfId="394" xr:uid="{C776106E-299F-4E3C-A58C-C68DB74D159B}"/>
    <cellStyle name="Normal 2 2 4 6 2 3 2" xfId="1321" xr:uid="{DDF23289-9772-4475-AC04-3C2ED2F7BBD7}"/>
    <cellStyle name="Normal 2 2 4 6 2 3 3" xfId="924" xr:uid="{C68D46B2-5A4D-4B96-9038-2E6349B5852E}"/>
    <cellStyle name="Normal 2 2 4 6 2 4" xfId="527" xr:uid="{7F0150EB-EEDF-4757-ABC2-F5A33B0C0A77}"/>
    <cellStyle name="Normal 2 2 4 6 2 4 2" xfId="1057" xr:uid="{13CB58A9-2016-4494-8528-83024ACDE462}"/>
    <cellStyle name="Normal 2 2 4 6 2 5" xfId="660" xr:uid="{E4BCFD0C-E0E1-4E7F-B528-9BC72E441EF1}"/>
    <cellStyle name="Normal 2 2 4 6 3" xfId="196" xr:uid="{10CAA8E1-0BB0-47C3-AD23-D2D622A04EB5}"/>
    <cellStyle name="Normal 2 2 4 6 3 2" xfId="1123" xr:uid="{6AFB7453-B9C6-49A3-9DE0-F56F660AECC2}"/>
    <cellStyle name="Normal 2 2 4 6 3 3" xfId="726" xr:uid="{46B39D62-C3F7-4706-B51F-D54A77A81B69}"/>
    <cellStyle name="Normal 2 2 4 6 4" xfId="328" xr:uid="{9FD62A5B-1638-4373-9F6F-FF566F4C2731}"/>
    <cellStyle name="Normal 2 2 4 6 4 2" xfId="1255" xr:uid="{B0433080-AAA8-49AB-9BE0-666F191D4C0C}"/>
    <cellStyle name="Normal 2 2 4 6 4 3" xfId="858" xr:uid="{086FD0D9-D98A-4CAA-912B-7B47DE2CD010}"/>
    <cellStyle name="Normal 2 2 4 6 5" xfId="461" xr:uid="{23683EC9-632C-4C52-9060-AB6B6932E01C}"/>
    <cellStyle name="Normal 2 2 4 6 5 2" xfId="991" xr:uid="{FBC0756C-AA81-4E46-8A71-049B917A3DA2}"/>
    <cellStyle name="Normal 2 2 4 6 6" xfId="594" xr:uid="{36179917-E645-4FF2-B7A8-972D704AB39C}"/>
    <cellStyle name="Normal 2 2 4 7" xfId="89" xr:uid="{00000000-0005-0000-0000-000015000000}"/>
    <cellStyle name="Normal 2 2 4 7 2" xfId="222" xr:uid="{E1C52160-ADE3-4F3C-8EBB-786A5BBEC14D}"/>
    <cellStyle name="Normal 2 2 4 7 2 2" xfId="1149" xr:uid="{B6B2E93A-3D7C-468C-A411-4DB9A5CB2C45}"/>
    <cellStyle name="Normal 2 2 4 7 2 3" xfId="752" xr:uid="{B31387DC-ABF6-4C8B-800C-4FE47BD3E0EA}"/>
    <cellStyle name="Normal 2 2 4 7 3" xfId="354" xr:uid="{1E940761-E77B-43D9-9A6A-C10DD3216592}"/>
    <cellStyle name="Normal 2 2 4 7 3 2" xfId="1281" xr:uid="{4089886B-06A0-44EC-8964-F1B8F13EC0BB}"/>
    <cellStyle name="Normal 2 2 4 7 3 3" xfId="884" xr:uid="{6D770DD1-8741-45A7-85C6-4E20DEAC8550}"/>
    <cellStyle name="Normal 2 2 4 7 4" xfId="487" xr:uid="{950F371C-E13A-44E3-8393-AA5B54F33E83}"/>
    <cellStyle name="Normal 2 2 4 7 4 2" xfId="1017" xr:uid="{602B6029-0699-4392-B04C-B1BA131E4E2B}"/>
    <cellStyle name="Normal 2 2 4 7 5" xfId="620" xr:uid="{A4D61673-7828-4B8A-84C3-4CDA8E4FFE6B}"/>
    <cellStyle name="Normal 2 2 4 8" xfId="156" xr:uid="{83EEC0BF-E28D-4EA6-A38E-2D0682626C01}"/>
    <cellStyle name="Normal 2 2 4 8 2" xfId="1083" xr:uid="{15AA2F23-415D-41E0-99E9-B8D69E5AF5B1}"/>
    <cellStyle name="Normal 2 2 4 8 3" xfId="686" xr:uid="{CEEE55B1-A3C3-459C-BF0E-4F597C33F36C}"/>
    <cellStyle name="Normal 2 2 4 9" xfId="288" xr:uid="{F9C583D6-A4DC-4D74-8AF2-430B61389736}"/>
    <cellStyle name="Normal 2 2 4 9 2" xfId="1215" xr:uid="{60C9D49F-CDC6-4C9A-9F57-8549C3387EED}"/>
    <cellStyle name="Normal 2 2 4 9 3" xfId="818" xr:uid="{5A181D9A-E3D2-4F01-9354-8C7737AE399F}"/>
    <cellStyle name="Normal 2 2 5" xfId="19" xr:uid="{00000000-0005-0000-0000-000004000000}"/>
    <cellStyle name="Normal 2 2 5 2" xfId="44" xr:uid="{00000000-0005-0000-0000-000004000000}"/>
    <cellStyle name="Normal 2 2 5 2 2" xfId="110" xr:uid="{00000000-0005-0000-0000-00001F000000}"/>
    <cellStyle name="Normal 2 2 5 2 2 2" xfId="243" xr:uid="{25EB8599-CD6C-45C9-BEBD-ECC67E1DBB88}"/>
    <cellStyle name="Normal 2 2 5 2 2 2 2" xfId="1170" xr:uid="{23FF8733-6E9D-4FE8-B9DB-03531FC1AC29}"/>
    <cellStyle name="Normal 2 2 5 2 2 2 3" xfId="773" xr:uid="{922F4ACF-6766-4091-ADC0-F65A1CB68A3E}"/>
    <cellStyle name="Normal 2 2 5 2 2 3" xfId="375" xr:uid="{7ECE1E00-DB72-4D69-B957-D45C7DA748DC}"/>
    <cellStyle name="Normal 2 2 5 2 2 3 2" xfId="1302" xr:uid="{7054C838-8737-465A-AE17-F4B0A5CA2364}"/>
    <cellStyle name="Normal 2 2 5 2 2 3 3" xfId="905" xr:uid="{E06BAEF8-CBA9-429F-B01D-142BD894FF05}"/>
    <cellStyle name="Normal 2 2 5 2 2 4" xfId="508" xr:uid="{89CBE3DE-C245-4A15-90DB-261C83512F75}"/>
    <cellStyle name="Normal 2 2 5 2 2 4 2" xfId="1038" xr:uid="{AF4D106D-2A21-4379-BBA7-E372360D2847}"/>
    <cellStyle name="Normal 2 2 5 2 2 5" xfId="641" xr:uid="{4DA71EF0-FFC4-4F86-92B3-0843BBEF9DD7}"/>
    <cellStyle name="Normal 2 2 5 2 3" xfId="177" xr:uid="{426BAE85-0A12-40FE-9493-D39EB30F26A0}"/>
    <cellStyle name="Normal 2 2 5 2 3 2" xfId="1104" xr:uid="{C622AE27-24B4-4467-BDFC-1E6F2A3657F7}"/>
    <cellStyle name="Normal 2 2 5 2 3 3" xfId="707" xr:uid="{B3986311-9070-4C89-874F-937B2AAE768E}"/>
    <cellStyle name="Normal 2 2 5 2 4" xfId="309" xr:uid="{98535C2A-9235-4280-AE91-AA7E8B81D8C4}"/>
    <cellStyle name="Normal 2 2 5 2 4 2" xfId="1236" xr:uid="{57CFFE42-2A91-4460-9F00-8912DF1777E3}"/>
    <cellStyle name="Normal 2 2 5 2 4 3" xfId="839" xr:uid="{BEA4CA0B-1E43-44AC-877A-F0FF0E2D96E5}"/>
    <cellStyle name="Normal 2 2 5 2 5" xfId="442" xr:uid="{5E044B87-59E5-498E-BE99-9618F132CE69}"/>
    <cellStyle name="Normal 2 2 5 2 5 2" xfId="972" xr:uid="{3CCA3BFA-38A6-47F5-9CB5-22D862A0253C}"/>
    <cellStyle name="Normal 2 2 5 2 6" xfId="575" xr:uid="{C79A381C-98AC-45DD-BCB5-1DE454F63860}"/>
    <cellStyle name="Normal 2 2 5 3" xfId="66" xr:uid="{00000000-0005-0000-0000-000004000000}"/>
    <cellStyle name="Normal 2 2 5 3 2" xfId="132" xr:uid="{00000000-0005-0000-0000-000020000000}"/>
    <cellStyle name="Normal 2 2 5 3 2 2" xfId="265" xr:uid="{B843002D-2986-4766-BDB4-373208D4EEFD}"/>
    <cellStyle name="Normal 2 2 5 3 2 2 2" xfId="1192" xr:uid="{4100F6CA-D4F6-40B2-A7BD-1318F89BAD00}"/>
    <cellStyle name="Normal 2 2 5 3 2 2 3" xfId="795" xr:uid="{3BBA6BE6-7CF5-4896-8F85-B0FF22222DAD}"/>
    <cellStyle name="Normal 2 2 5 3 2 3" xfId="397" xr:uid="{1F9BA4B5-E9D7-4FBC-A921-FE1C934F228E}"/>
    <cellStyle name="Normal 2 2 5 3 2 3 2" xfId="1324" xr:uid="{93789434-882C-44BA-BC55-54B9EB711A46}"/>
    <cellStyle name="Normal 2 2 5 3 2 3 3" xfId="927" xr:uid="{E573A098-F600-4C89-8426-95E6BEB6329F}"/>
    <cellStyle name="Normal 2 2 5 3 2 4" xfId="530" xr:uid="{DE0A5CD3-F445-4776-ADB7-377AD7D92756}"/>
    <cellStyle name="Normal 2 2 5 3 2 4 2" xfId="1060" xr:uid="{AFF2B12D-0ACA-449A-8AB4-9632DB5D3098}"/>
    <cellStyle name="Normal 2 2 5 3 2 5" xfId="663" xr:uid="{C5348924-DAA5-4F39-BCD2-7589F53CDFEC}"/>
    <cellStyle name="Normal 2 2 5 3 3" xfId="199" xr:uid="{24AD91B7-A6C5-455F-8C1F-7943BC3BC9EE}"/>
    <cellStyle name="Normal 2 2 5 3 3 2" xfId="1126" xr:uid="{74476277-2640-4921-B5DE-5E1B543254AF}"/>
    <cellStyle name="Normal 2 2 5 3 3 3" xfId="729" xr:uid="{216E3607-1BF6-4145-825E-206134FFD6A5}"/>
    <cellStyle name="Normal 2 2 5 3 4" xfId="331" xr:uid="{C981AFA6-300D-4E75-B31F-935B96A7B65D}"/>
    <cellStyle name="Normal 2 2 5 3 4 2" xfId="1258" xr:uid="{F54583FD-904B-4BB1-A03D-E9141C7FE872}"/>
    <cellStyle name="Normal 2 2 5 3 4 3" xfId="861" xr:uid="{62A48E89-DFB9-4459-A134-352EB599E336}"/>
    <cellStyle name="Normal 2 2 5 3 5" xfId="464" xr:uid="{D104CBCA-1B48-4AB7-8C53-9094DA08857C}"/>
    <cellStyle name="Normal 2 2 5 3 5 2" xfId="994" xr:uid="{47353E5A-0ACF-4C60-89A5-249D9377FEFA}"/>
    <cellStyle name="Normal 2 2 5 3 6" xfId="597" xr:uid="{42CCA071-D6BE-41EB-B959-69B629C3326F}"/>
    <cellStyle name="Normal 2 2 5 4" xfId="92" xr:uid="{00000000-0005-0000-0000-00001E000000}"/>
    <cellStyle name="Normal 2 2 5 4 2" xfId="225" xr:uid="{9F671781-F33F-4464-BFA8-5874353F0065}"/>
    <cellStyle name="Normal 2 2 5 4 2 2" xfId="1152" xr:uid="{C00A6003-8FBD-46C7-B501-A4F2CB2B09DF}"/>
    <cellStyle name="Normal 2 2 5 4 2 3" xfId="755" xr:uid="{3C6FBFB5-CA10-48C6-B031-94EA71673268}"/>
    <cellStyle name="Normal 2 2 5 4 3" xfId="357" xr:uid="{53B4A508-3651-4A2B-BECB-D9FDE5252E3A}"/>
    <cellStyle name="Normal 2 2 5 4 3 2" xfId="1284" xr:uid="{3A60F73A-41D2-4F50-9234-EAA110C0207B}"/>
    <cellStyle name="Normal 2 2 5 4 3 3" xfId="887" xr:uid="{0A962B77-9C36-4B38-90CA-C383BCA33C98}"/>
    <cellStyle name="Normal 2 2 5 4 4" xfId="490" xr:uid="{185C8A49-6644-4835-9630-9C14DEDE83EA}"/>
    <cellStyle name="Normal 2 2 5 4 4 2" xfId="1020" xr:uid="{0633373D-3A69-4C49-9481-008F0FA985E1}"/>
    <cellStyle name="Normal 2 2 5 4 5" xfId="623" xr:uid="{B9360CE3-B708-4010-95DC-4BB5B0032BEA}"/>
    <cellStyle name="Normal 2 2 5 5" xfId="159" xr:uid="{33A89BA6-A59D-4A14-A0B6-BD06A5266AC6}"/>
    <cellStyle name="Normal 2 2 5 5 2" xfId="1086" xr:uid="{BDB1577C-EE1F-4C18-80FE-412030285157}"/>
    <cellStyle name="Normal 2 2 5 5 3" xfId="689" xr:uid="{7325BDFD-0716-4A2A-89A3-6DCC27E867D8}"/>
    <cellStyle name="Normal 2 2 5 6" xfId="291" xr:uid="{A4CB28AA-D827-4A69-8195-A33FC8A3B110}"/>
    <cellStyle name="Normal 2 2 5 6 2" xfId="1218" xr:uid="{5CC1968B-B9A2-4766-A18F-CB6C72292E69}"/>
    <cellStyle name="Normal 2 2 5 6 3" xfId="821" xr:uid="{18F458B2-647C-42DE-813A-F6B8F920FCFD}"/>
    <cellStyle name="Normal 2 2 5 7" xfId="424" xr:uid="{2E6ECE5E-C556-4C1C-A3A4-47C448E527D2}"/>
    <cellStyle name="Normal 2 2 5 7 2" xfId="954" xr:uid="{484D1DD4-70F1-47CD-A331-BB64370290C5}"/>
    <cellStyle name="Normal 2 2 5 8" xfId="557" xr:uid="{9A373ABD-0D9B-4D60-A6C5-92CB67EC60BB}"/>
    <cellStyle name="Normal 2 2 6" xfId="27" xr:uid="{00000000-0005-0000-0000-000004000000}"/>
    <cellStyle name="Normal 2 2 6 2" xfId="74" xr:uid="{00000000-0005-0000-0000-000004000000}"/>
    <cellStyle name="Normal 2 2 6 2 2" xfId="140" xr:uid="{00000000-0005-0000-0000-000022000000}"/>
    <cellStyle name="Normal 2 2 6 2 2 2" xfId="273" xr:uid="{DF511AF3-8C09-4B8F-99DC-8CBEFF4C3BF6}"/>
    <cellStyle name="Normal 2 2 6 2 2 2 2" xfId="1200" xr:uid="{C1B7440F-A87F-4AB6-9818-75C9733CF37B}"/>
    <cellStyle name="Normal 2 2 6 2 2 2 3" xfId="803" xr:uid="{910161DE-8C0C-418F-86F3-173525359CA5}"/>
    <cellStyle name="Normal 2 2 6 2 2 3" xfId="405" xr:uid="{1B64A3BA-2C19-4CF2-B34A-0E720CFCE40B}"/>
    <cellStyle name="Normal 2 2 6 2 2 3 2" xfId="1332" xr:uid="{1FC78ECA-B29E-4334-81EF-81698DF5C0B7}"/>
    <cellStyle name="Normal 2 2 6 2 2 3 3" xfId="935" xr:uid="{70E7F4DA-2BAC-46E9-B0B1-0573E6C2FA01}"/>
    <cellStyle name="Normal 2 2 6 2 2 4" xfId="538" xr:uid="{D4D017AC-9EC3-4652-9215-6499823EDFF6}"/>
    <cellStyle name="Normal 2 2 6 2 2 4 2" xfId="1068" xr:uid="{C8638C4A-295C-4EAE-900D-204E092B14C5}"/>
    <cellStyle name="Normal 2 2 6 2 2 5" xfId="671" xr:uid="{960AF259-BE21-4632-A6B7-3EC8C20A2FC1}"/>
    <cellStyle name="Normal 2 2 6 2 3" xfId="207" xr:uid="{14B40C8A-40AC-4637-B517-9E502D275599}"/>
    <cellStyle name="Normal 2 2 6 2 3 2" xfId="1134" xr:uid="{35BD412F-B6B1-4DE5-853B-F285C9F8E3B8}"/>
    <cellStyle name="Normal 2 2 6 2 3 3" xfId="737" xr:uid="{E71D1165-DA44-4B69-BCE9-0ECDFE786DB9}"/>
    <cellStyle name="Normal 2 2 6 2 4" xfId="339" xr:uid="{CB839944-88CD-47DC-99ED-AFB52C87D9E7}"/>
    <cellStyle name="Normal 2 2 6 2 4 2" xfId="1266" xr:uid="{AD975401-EE3A-433F-AEB0-00737472EFD6}"/>
    <cellStyle name="Normal 2 2 6 2 4 3" xfId="869" xr:uid="{9EB81D3F-30D8-49F4-8B4F-1F3AB94EC63F}"/>
    <cellStyle name="Normal 2 2 6 2 5" xfId="472" xr:uid="{E3B80180-3FAE-43A8-BEAC-12670DC5D8B6}"/>
    <cellStyle name="Normal 2 2 6 2 5 2" xfId="1002" xr:uid="{B1CF2500-A178-4DE4-9572-62FD44C58182}"/>
    <cellStyle name="Normal 2 2 6 2 6" xfId="605" xr:uid="{043B5EE1-1A62-493F-9A88-566F11C42392}"/>
    <cellStyle name="Normal 2 2 6 3" xfId="100" xr:uid="{00000000-0005-0000-0000-000021000000}"/>
    <cellStyle name="Normal 2 2 6 3 2" xfId="233" xr:uid="{4CA89108-B0F0-4BAE-B2C3-5C04FD98FECF}"/>
    <cellStyle name="Normal 2 2 6 3 2 2" xfId="1160" xr:uid="{A5B93E43-C0C9-43BB-83F4-E1DFC0B119A3}"/>
    <cellStyle name="Normal 2 2 6 3 2 3" xfId="763" xr:uid="{0C6B171F-2D2D-46E1-A90A-8DAFF9D002F8}"/>
    <cellStyle name="Normal 2 2 6 3 3" xfId="365" xr:uid="{165EA211-32FB-4A0C-952B-AD6AE8014EB4}"/>
    <cellStyle name="Normal 2 2 6 3 3 2" xfId="1292" xr:uid="{A03FED15-7B95-4C37-8BAA-CB517F74E39B}"/>
    <cellStyle name="Normal 2 2 6 3 3 3" xfId="895" xr:uid="{3C7B7E34-08DE-433E-BDC5-E9649401921A}"/>
    <cellStyle name="Normal 2 2 6 3 4" xfId="498" xr:uid="{39C3C5AC-9EFC-43F6-B272-E71EB57DF144}"/>
    <cellStyle name="Normal 2 2 6 3 4 2" xfId="1028" xr:uid="{E2B80A7D-548D-4777-A2AE-48403F751A0A}"/>
    <cellStyle name="Normal 2 2 6 3 5" xfId="631" xr:uid="{30C9D7FC-08F3-40EF-9461-3275504CDC6C}"/>
    <cellStyle name="Normal 2 2 6 4" xfId="167" xr:uid="{FD36CA40-F8AC-4C3A-933A-29238CC9668A}"/>
    <cellStyle name="Normal 2 2 6 4 2" xfId="1094" xr:uid="{ADE99F10-1C8B-4F0F-97FD-ACFBF99CADEA}"/>
    <cellStyle name="Normal 2 2 6 4 3" xfId="697" xr:uid="{6D136FD2-A4C6-4375-B174-B0F67D368540}"/>
    <cellStyle name="Normal 2 2 6 5" xfId="299" xr:uid="{90A436BC-1F09-412D-B242-711F3E1CE576}"/>
    <cellStyle name="Normal 2 2 6 5 2" xfId="1226" xr:uid="{43142867-7D59-4CC1-998F-D2A421B7236C}"/>
    <cellStyle name="Normal 2 2 6 5 3" xfId="829" xr:uid="{6AD78D5B-22C7-43D0-98CD-AC3CDD0CBCC9}"/>
    <cellStyle name="Normal 2 2 6 6" xfId="432" xr:uid="{313CFF96-0B2E-47B5-AF17-6BB9C290CCEB}"/>
    <cellStyle name="Normal 2 2 6 6 2" xfId="962" xr:uid="{DF6CE87F-E2BB-463C-91E7-0AF1532240F8}"/>
    <cellStyle name="Normal 2 2 6 7" xfId="565" xr:uid="{460C80DB-3903-4044-A226-358CB95B72F1}"/>
    <cellStyle name="Normal 2 2 7" xfId="50" xr:uid="{00000000-0005-0000-0000-000007000000}"/>
    <cellStyle name="Normal 2 2 7 2" xfId="116" xr:uid="{00000000-0005-0000-0000-000023000000}"/>
    <cellStyle name="Normal 2 2 7 2 2" xfId="249" xr:uid="{5C6E58F5-C0CE-4EF6-8030-226397AE6F96}"/>
    <cellStyle name="Normal 2 2 7 2 2 2" xfId="1176" xr:uid="{DCC5A5C2-65D5-414C-AA61-1F4F38BD5E05}"/>
    <cellStyle name="Normal 2 2 7 2 2 3" xfId="779" xr:uid="{AFFCEFA3-371A-4781-B32A-481E888A0B45}"/>
    <cellStyle name="Normal 2 2 7 2 3" xfId="381" xr:uid="{D8496D31-C6DB-4890-8682-4D7F29F8BD04}"/>
    <cellStyle name="Normal 2 2 7 2 3 2" xfId="1308" xr:uid="{79F3A51F-A05C-43A0-B3E8-C2773D100ECC}"/>
    <cellStyle name="Normal 2 2 7 2 3 3" xfId="911" xr:uid="{19501A6E-9A1D-4E23-B350-45F8C8C55E27}"/>
    <cellStyle name="Normal 2 2 7 2 4" xfId="514" xr:uid="{7F6DCC93-4334-4AE5-BF86-61FD33CAE561}"/>
    <cellStyle name="Normal 2 2 7 2 4 2" xfId="1044" xr:uid="{BDC3FB6F-9A49-43F3-83EB-FFA9FDE01A94}"/>
    <cellStyle name="Normal 2 2 7 2 5" xfId="647" xr:uid="{B558A86B-7196-4C29-914E-2B690BCE8820}"/>
    <cellStyle name="Normal 2 2 7 3" xfId="183" xr:uid="{07FEDDC3-0027-4C40-9A60-74279A90F1ED}"/>
    <cellStyle name="Normal 2 2 7 3 2" xfId="1110" xr:uid="{D227AB36-4E41-4651-906B-B77A2582B170}"/>
    <cellStyle name="Normal 2 2 7 3 3" xfId="713" xr:uid="{9A98BC79-ED68-4B07-9C19-A2AB8325F951}"/>
    <cellStyle name="Normal 2 2 7 4" xfId="315" xr:uid="{0BB0EB63-C3BF-429C-991E-D80EE90ED387}"/>
    <cellStyle name="Normal 2 2 7 4 2" xfId="1242" xr:uid="{5FCB4FCB-450A-4270-B65F-9A3C1589A370}"/>
    <cellStyle name="Normal 2 2 7 4 3" xfId="845" xr:uid="{849BD071-2513-4520-B00A-849A4C71AA59}"/>
    <cellStyle name="Normal 2 2 7 5" xfId="448" xr:uid="{CC00674C-EF4E-4E8A-9365-500F1DBF3C4C}"/>
    <cellStyle name="Normal 2 2 7 5 2" xfId="978" xr:uid="{4421A4B8-DA3B-4174-AA97-9E4B532C9276}"/>
    <cellStyle name="Normal 2 2 7 6" xfId="581" xr:uid="{162FFB09-4B54-4FD6-BFE3-DE42F5A6AE3E}"/>
    <cellStyle name="Normal 2 2 8" xfId="58" xr:uid="{00000000-0005-0000-0000-000004000000}"/>
    <cellStyle name="Normal 2 2 8 2" xfId="124" xr:uid="{00000000-0005-0000-0000-000024000000}"/>
    <cellStyle name="Normal 2 2 8 2 2" xfId="257" xr:uid="{68529235-8A79-415E-AD2B-40ED2713394D}"/>
    <cellStyle name="Normal 2 2 8 2 2 2" xfId="1184" xr:uid="{59846EA0-7A42-4893-8FE9-215EA9FC96B1}"/>
    <cellStyle name="Normal 2 2 8 2 2 3" xfId="787" xr:uid="{545C1396-450E-450C-9B2A-470E4130EE08}"/>
    <cellStyle name="Normal 2 2 8 2 3" xfId="389" xr:uid="{19D7179D-FA0C-4796-9314-3FCAA92AF155}"/>
    <cellStyle name="Normal 2 2 8 2 3 2" xfId="1316" xr:uid="{ED852CC1-6D89-4BAC-8E09-E6A0044131D8}"/>
    <cellStyle name="Normal 2 2 8 2 3 3" xfId="919" xr:uid="{C4892FCB-337E-4B61-B84C-4A4D6747A2BD}"/>
    <cellStyle name="Normal 2 2 8 2 4" xfId="522" xr:uid="{00151280-4107-4C5B-9F5C-7CDA71B87E55}"/>
    <cellStyle name="Normal 2 2 8 2 4 2" xfId="1052" xr:uid="{C5147AE1-516D-4CE3-A235-2F83E606CD11}"/>
    <cellStyle name="Normal 2 2 8 2 5" xfId="655" xr:uid="{0B20B9AC-2CF9-41CF-A2E4-D8BAAEECB455}"/>
    <cellStyle name="Normal 2 2 8 3" xfId="191" xr:uid="{45B11224-C7E7-4FDE-882A-8A5A484E9BF4}"/>
    <cellStyle name="Normal 2 2 8 3 2" xfId="1118" xr:uid="{F3BFEA12-7371-49C2-AF65-99957E4DE42B}"/>
    <cellStyle name="Normal 2 2 8 3 3" xfId="721" xr:uid="{0C5DEC2A-486D-4027-A06F-C973F006DC78}"/>
    <cellStyle name="Normal 2 2 8 4" xfId="323" xr:uid="{A215BA92-742A-4839-95C8-F2BEA5F2D3A1}"/>
    <cellStyle name="Normal 2 2 8 4 2" xfId="1250" xr:uid="{F3936D98-254D-4B65-8A6E-EC9FC284C413}"/>
    <cellStyle name="Normal 2 2 8 4 3" xfId="853" xr:uid="{6EB36370-3F1D-46CD-A505-28445AF0FA7B}"/>
    <cellStyle name="Normal 2 2 8 5" xfId="456" xr:uid="{B956B2A1-6821-479F-9132-71E3E56E8418}"/>
    <cellStyle name="Normal 2 2 8 5 2" xfId="986" xr:uid="{CB14DA08-2874-4F60-9648-150FE68F6766}"/>
    <cellStyle name="Normal 2 2 8 6" xfId="589" xr:uid="{544E2A88-CB80-4C17-A37B-CBC20BD71186}"/>
    <cellStyle name="Normal 2 2 9" xfId="84" xr:uid="{00000000-0005-0000-0000-000009000000}"/>
    <cellStyle name="Normal 2 2 9 2" xfId="217" xr:uid="{58A66C24-5E5B-41E6-BB4A-150A855DE1E0}"/>
    <cellStyle name="Normal 2 2 9 2 2" xfId="1144" xr:uid="{3970327F-6AB9-4776-966F-FD4BFD755E8B}"/>
    <cellStyle name="Normal 2 2 9 2 3" xfId="747" xr:uid="{CC05700C-0C92-4917-9D3E-16C0002F01A8}"/>
    <cellStyle name="Normal 2 2 9 3" xfId="349" xr:uid="{27739FD5-0BE6-482C-9DB7-3C701282833E}"/>
    <cellStyle name="Normal 2 2 9 3 2" xfId="1276" xr:uid="{43F5BF82-7B97-4A10-9B92-3285D9D04A04}"/>
    <cellStyle name="Normal 2 2 9 3 3" xfId="879" xr:uid="{C8440AED-989E-477B-BE84-7C05C81AEEBA}"/>
    <cellStyle name="Normal 2 2 9 4" xfId="482" xr:uid="{76D7A8CB-01DC-47F7-ADC7-E2DC76BF7A7C}"/>
    <cellStyle name="Normal 2 2 9 4 2" xfId="1012" xr:uid="{EA7032B0-10ED-478E-B9EC-891FF2391C2A}"/>
    <cellStyle name="Normal 2 2 9 5" xfId="615" xr:uid="{D84C841D-403E-4DCA-8A4B-D2C6DA91FF74}"/>
    <cellStyle name="Normal 2 3" xfId="6" xr:uid="{00000000-0005-0000-0000-000003000000}"/>
    <cellStyle name="Normal 2 3 10" xfId="284" xr:uid="{60610011-33D4-4B0E-85EB-74FDB5047A34}"/>
    <cellStyle name="Normal 2 3 10 2" xfId="1211" xr:uid="{07FECA73-D597-4CC7-84AC-B013E86341F6}"/>
    <cellStyle name="Normal 2 3 10 3" xfId="814" xr:uid="{12D49C6C-6BDF-429F-80FE-789E2FFC0661}"/>
    <cellStyle name="Normal 2 3 11" xfId="417" xr:uid="{9F6DEAB8-346E-43FF-B2F4-A3F014746258}"/>
    <cellStyle name="Normal 2 3 11 2" xfId="947" xr:uid="{D07EE2DE-3375-4920-B184-1F16DDB21640}"/>
    <cellStyle name="Normal 2 3 12" xfId="550" xr:uid="{4D12C7BE-9A50-4372-9B39-6A13868A9E9A}"/>
    <cellStyle name="Normal 2 3 2" xfId="12" xr:uid="{00000000-0005-0000-0000-000009000000}"/>
    <cellStyle name="Normal 2 3 3" xfId="17" xr:uid="{00000000-0005-0000-0000-000003000000}"/>
    <cellStyle name="Normal 2 3 3 10" xfId="422" xr:uid="{16FE3EA7-F956-4F60-BB1B-534FF2EA77FF}"/>
    <cellStyle name="Normal 2 3 3 10 2" xfId="952" xr:uid="{EE5EE75F-90C2-4A1B-9EA2-CB4752D08EE1}"/>
    <cellStyle name="Normal 2 3 3 11" xfId="555" xr:uid="{AA2D5D89-0A49-449C-BD39-7B13E0E1C954}"/>
    <cellStyle name="Normal 2 3 3 2" xfId="25" xr:uid="{00000000-0005-0000-0000-000003000000}"/>
    <cellStyle name="Normal 2 3 3 2 2" xfId="48" xr:uid="{00000000-0005-0000-0000-000003000000}"/>
    <cellStyle name="Normal 2 3 3 2 2 2" xfId="114" xr:uid="{00000000-0005-0000-0000-000029000000}"/>
    <cellStyle name="Normal 2 3 3 2 2 2 2" xfId="247" xr:uid="{0872E5E5-509F-43D5-808E-E045DBAF9A80}"/>
    <cellStyle name="Normal 2 3 3 2 2 2 2 2" xfId="1174" xr:uid="{9DC56622-F5B7-490D-9C45-0898E72C4C88}"/>
    <cellStyle name="Normal 2 3 3 2 2 2 2 3" xfId="777" xr:uid="{14F6B6F8-1C3A-4A72-96E1-24AD6A11D91B}"/>
    <cellStyle name="Normal 2 3 3 2 2 2 3" xfId="379" xr:uid="{10A744A3-F3D8-47DE-A330-FB06BCE3A1F9}"/>
    <cellStyle name="Normal 2 3 3 2 2 2 3 2" xfId="1306" xr:uid="{25BB2D52-D66C-445F-803A-06AE6E39C970}"/>
    <cellStyle name="Normal 2 3 3 2 2 2 3 3" xfId="909" xr:uid="{C92DAA93-A67D-4D16-8ED4-55D6FDC0A9CE}"/>
    <cellStyle name="Normal 2 3 3 2 2 2 4" xfId="512" xr:uid="{6791CB55-E5BD-42F3-B285-2188212AE48B}"/>
    <cellStyle name="Normal 2 3 3 2 2 2 4 2" xfId="1042" xr:uid="{9FB1BD2A-9655-4CC4-881E-92901D8C9A4C}"/>
    <cellStyle name="Normal 2 3 3 2 2 2 5" xfId="645" xr:uid="{AE7F443B-3A1B-4F5B-B554-2DF99A363485}"/>
    <cellStyle name="Normal 2 3 3 2 2 3" xfId="181" xr:uid="{7E1702F8-80C7-4252-9AA2-7FA8F48494C5}"/>
    <cellStyle name="Normal 2 3 3 2 2 3 2" xfId="1108" xr:uid="{3FEAA573-6B18-4ACE-9C6C-B891ECCC639F}"/>
    <cellStyle name="Normal 2 3 3 2 2 3 3" xfId="711" xr:uid="{5619E1EC-5269-4C69-9188-B09D98AACA85}"/>
    <cellStyle name="Normal 2 3 3 2 2 4" xfId="313" xr:uid="{2858CA0E-F0D9-4E02-B0C9-8E596B52595A}"/>
    <cellStyle name="Normal 2 3 3 2 2 4 2" xfId="1240" xr:uid="{AE5430B6-0A7F-4269-8914-28AFCF56474B}"/>
    <cellStyle name="Normal 2 3 3 2 2 4 3" xfId="843" xr:uid="{EC869BEB-8B7B-4616-84D1-5B477D5633F3}"/>
    <cellStyle name="Normal 2 3 3 2 2 5" xfId="446" xr:uid="{D453A2E4-A70D-4AEA-A2A5-B76CF24D29BA}"/>
    <cellStyle name="Normal 2 3 3 2 2 5 2" xfId="976" xr:uid="{2F1DF985-4E5D-47F4-B0EF-8FC1B37025A9}"/>
    <cellStyle name="Normal 2 3 3 2 2 6" xfId="579" xr:uid="{3FBD074E-F51C-4397-9A18-E50FE61D9C3C}"/>
    <cellStyle name="Normal 2 3 3 2 3" xfId="72" xr:uid="{00000000-0005-0000-0000-000003000000}"/>
    <cellStyle name="Normal 2 3 3 2 3 2" xfId="138" xr:uid="{00000000-0005-0000-0000-00002A000000}"/>
    <cellStyle name="Normal 2 3 3 2 3 2 2" xfId="271" xr:uid="{3CB775C4-D711-4B85-8814-EB3A8A5091B4}"/>
    <cellStyle name="Normal 2 3 3 2 3 2 2 2" xfId="1198" xr:uid="{4EA2B485-3F68-4688-894E-BCBB098B5B35}"/>
    <cellStyle name="Normal 2 3 3 2 3 2 2 3" xfId="801" xr:uid="{069D7031-F7A3-48D1-A25E-024773EDFCAE}"/>
    <cellStyle name="Normal 2 3 3 2 3 2 3" xfId="403" xr:uid="{3E21D735-2D5B-4305-B05A-6E37450E1F0D}"/>
    <cellStyle name="Normal 2 3 3 2 3 2 3 2" xfId="1330" xr:uid="{82E27166-4D8D-4B0C-B858-5C54D20419F2}"/>
    <cellStyle name="Normal 2 3 3 2 3 2 3 3" xfId="933" xr:uid="{906A38A1-1F9A-4299-AF65-2BEC4D2BAE80}"/>
    <cellStyle name="Normal 2 3 3 2 3 2 4" xfId="536" xr:uid="{0C7110BB-831D-416B-82B1-B7A54CB08ED8}"/>
    <cellStyle name="Normal 2 3 3 2 3 2 4 2" xfId="1066" xr:uid="{0A68D0C3-2CED-4715-9A6F-1700454502AF}"/>
    <cellStyle name="Normal 2 3 3 2 3 2 5" xfId="669" xr:uid="{E2C2C3CE-25C2-4355-8292-4EDE1EDBFDE9}"/>
    <cellStyle name="Normal 2 3 3 2 3 3" xfId="205" xr:uid="{6A636D92-34D9-4BFA-AA29-DBD009262CB6}"/>
    <cellStyle name="Normal 2 3 3 2 3 3 2" xfId="1132" xr:uid="{EE31958A-8B5F-4AD2-A0EA-F25E95B7DB8D}"/>
    <cellStyle name="Normal 2 3 3 2 3 3 3" xfId="735" xr:uid="{E7B78220-9A2D-427A-B99C-8C7B6D1E9020}"/>
    <cellStyle name="Normal 2 3 3 2 3 4" xfId="337" xr:uid="{DED203C8-757A-4347-8A4E-EA95A3A172B7}"/>
    <cellStyle name="Normal 2 3 3 2 3 4 2" xfId="1264" xr:uid="{403294E8-4186-4C87-9718-AEA2543DD352}"/>
    <cellStyle name="Normal 2 3 3 2 3 4 3" xfId="867" xr:uid="{385FF5A0-6ABE-4ED8-838E-DA2ACE4E1AC6}"/>
    <cellStyle name="Normal 2 3 3 2 3 5" xfId="470" xr:uid="{24929F33-1B67-47B2-8EF2-4EE5799943E8}"/>
    <cellStyle name="Normal 2 3 3 2 3 5 2" xfId="1000" xr:uid="{B059C31E-C525-45C5-8ECB-87F657A8F71B}"/>
    <cellStyle name="Normal 2 3 3 2 3 6" xfId="603" xr:uid="{125BC67E-A48D-4CC3-80F1-0244C5CDCD85}"/>
    <cellStyle name="Normal 2 3 3 2 4" xfId="98" xr:uid="{00000000-0005-0000-0000-000028000000}"/>
    <cellStyle name="Normal 2 3 3 2 4 2" xfId="231" xr:uid="{1D3F3CAB-EEBF-4B78-B589-4C3D30BAC1D6}"/>
    <cellStyle name="Normal 2 3 3 2 4 2 2" xfId="1158" xr:uid="{A5657089-83A3-44E9-B2DA-17C1D0312E62}"/>
    <cellStyle name="Normal 2 3 3 2 4 2 3" xfId="761" xr:uid="{236656E0-CA0D-484C-968E-ECD07E754B49}"/>
    <cellStyle name="Normal 2 3 3 2 4 3" xfId="363" xr:uid="{4410C5AF-2C40-4E37-9C03-32D675B89242}"/>
    <cellStyle name="Normal 2 3 3 2 4 3 2" xfId="1290" xr:uid="{A3B3906B-A4D7-4648-836E-E584FB8DBC1B}"/>
    <cellStyle name="Normal 2 3 3 2 4 3 3" xfId="893" xr:uid="{A2DCFE64-CA61-4D8E-9A5C-2A923DCD1E42}"/>
    <cellStyle name="Normal 2 3 3 2 4 4" xfId="496" xr:uid="{E42925D9-2D46-4407-83B3-49E2B52BA44B}"/>
    <cellStyle name="Normal 2 3 3 2 4 4 2" xfId="1026" xr:uid="{C422579A-34E7-44F6-8050-DDB8FE191B92}"/>
    <cellStyle name="Normal 2 3 3 2 4 5" xfId="629" xr:uid="{FC2E9C0B-C3A4-43A3-8306-693E62E85CD7}"/>
    <cellStyle name="Normal 2 3 3 2 5" xfId="165" xr:uid="{CDE5AFB7-DB13-460D-935A-48C02ECE0970}"/>
    <cellStyle name="Normal 2 3 3 2 5 2" xfId="1092" xr:uid="{EEB0ED5B-10E4-46C5-9C9E-DFC7690ED98E}"/>
    <cellStyle name="Normal 2 3 3 2 5 3" xfId="695" xr:uid="{333D0233-2A8A-4A04-A510-7843529412EB}"/>
    <cellStyle name="Normal 2 3 3 2 6" xfId="297" xr:uid="{974FC9D8-D69E-4150-A02B-B0AF24E870FC}"/>
    <cellStyle name="Normal 2 3 3 2 6 2" xfId="1224" xr:uid="{E0ECFE08-46F1-4155-8CEA-67F4A465B2F1}"/>
    <cellStyle name="Normal 2 3 3 2 6 3" xfId="827" xr:uid="{EE441234-9E16-4A4D-8E44-6620419C9F6E}"/>
    <cellStyle name="Normal 2 3 3 2 7" xfId="430" xr:uid="{1862D592-AEFC-4B71-AB8E-112FD61AA2B3}"/>
    <cellStyle name="Normal 2 3 3 2 7 2" xfId="960" xr:uid="{FB751337-184E-4005-960B-251132F69470}"/>
    <cellStyle name="Normal 2 3 3 2 8" xfId="563" xr:uid="{48DFF12B-6240-4053-83ED-5687654190BF}"/>
    <cellStyle name="Normal 2 3 3 3" xfId="33" xr:uid="{00000000-0005-0000-0000-000003000000}"/>
    <cellStyle name="Normal 2 3 3 3 2" xfId="80" xr:uid="{00000000-0005-0000-0000-000003000000}"/>
    <cellStyle name="Normal 2 3 3 3 2 2" xfId="146" xr:uid="{00000000-0005-0000-0000-00002C000000}"/>
    <cellStyle name="Normal 2 3 3 3 2 2 2" xfId="279" xr:uid="{599F8528-A9B8-45FC-95F5-36B99322061B}"/>
    <cellStyle name="Normal 2 3 3 3 2 2 2 2" xfId="1206" xr:uid="{19337AF8-1891-4947-B839-C57A8BE1FC22}"/>
    <cellStyle name="Normal 2 3 3 3 2 2 2 3" xfId="809" xr:uid="{360B048F-2C94-419D-9E1C-095F7AD62CE7}"/>
    <cellStyle name="Normal 2 3 3 3 2 2 3" xfId="411" xr:uid="{4057F181-9BFE-465D-AA3A-BBAE17DD12E9}"/>
    <cellStyle name="Normal 2 3 3 3 2 2 3 2" xfId="1338" xr:uid="{1B9229A8-C871-497F-86AD-3AFB511F82E2}"/>
    <cellStyle name="Normal 2 3 3 3 2 2 3 3" xfId="941" xr:uid="{5A29253B-0340-4223-9310-BFCE2C218CCA}"/>
    <cellStyle name="Normal 2 3 3 3 2 2 4" xfId="544" xr:uid="{C8D1DE6E-3C7A-44DB-A35B-712494D5F2CE}"/>
    <cellStyle name="Normal 2 3 3 3 2 2 4 2" xfId="1074" xr:uid="{A6618730-CB70-423A-B92C-CCCA8E89E56B}"/>
    <cellStyle name="Normal 2 3 3 3 2 2 5" xfId="677" xr:uid="{0F86BB57-12B3-40E5-B83A-5F21065C7F0B}"/>
    <cellStyle name="Normal 2 3 3 3 2 3" xfId="213" xr:uid="{FC944034-839D-4079-89C4-9386CA49AF7B}"/>
    <cellStyle name="Normal 2 3 3 3 2 3 2" xfId="1140" xr:uid="{DBD56F40-8091-44D7-8CF0-D3601AE4E06E}"/>
    <cellStyle name="Normal 2 3 3 3 2 3 3" xfId="743" xr:uid="{5A349111-C09A-4CAE-A669-2D713FD91735}"/>
    <cellStyle name="Normal 2 3 3 3 2 4" xfId="345" xr:uid="{14F71001-5942-40C9-90F5-3D45BA3A6246}"/>
    <cellStyle name="Normal 2 3 3 3 2 4 2" xfId="1272" xr:uid="{8B22F6F9-DE65-4FF2-8A57-8D732058767A}"/>
    <cellStyle name="Normal 2 3 3 3 2 4 3" xfId="875" xr:uid="{E89F3EF2-663C-4624-B23E-E0F3029262F6}"/>
    <cellStyle name="Normal 2 3 3 3 2 5" xfId="478" xr:uid="{AE9674F7-41DD-4100-9DED-7069C55EFC2D}"/>
    <cellStyle name="Normal 2 3 3 3 2 5 2" xfId="1008" xr:uid="{7233B5B7-251D-4E7E-97F2-B419437EC26C}"/>
    <cellStyle name="Normal 2 3 3 3 2 6" xfId="611" xr:uid="{935480DB-E07A-47FA-B993-3E18A6F2A7EA}"/>
    <cellStyle name="Normal 2 3 3 3 3" xfId="106" xr:uid="{00000000-0005-0000-0000-00002B000000}"/>
    <cellStyle name="Normal 2 3 3 3 3 2" xfId="239" xr:uid="{607D5557-1A16-4C05-9FB9-C0CD5C35641C}"/>
    <cellStyle name="Normal 2 3 3 3 3 2 2" xfId="1166" xr:uid="{E059B4CE-862E-415A-A4C3-7337A1BE1D88}"/>
    <cellStyle name="Normal 2 3 3 3 3 2 3" xfId="769" xr:uid="{952F8D6D-D66F-43E5-BCC5-A12895216FAC}"/>
    <cellStyle name="Normal 2 3 3 3 3 3" xfId="371" xr:uid="{79EC11BB-3859-4E2D-A1E4-7C603ECE6ABC}"/>
    <cellStyle name="Normal 2 3 3 3 3 3 2" xfId="1298" xr:uid="{3C15DE0E-AC83-4BC4-AFC2-06093CF7BAA4}"/>
    <cellStyle name="Normal 2 3 3 3 3 3 3" xfId="901" xr:uid="{168B51FE-9D8C-446F-858B-BB8734F1B1B6}"/>
    <cellStyle name="Normal 2 3 3 3 3 4" xfId="504" xr:uid="{712A5595-AA9D-4C7D-8D1F-8CCE9801D28D}"/>
    <cellStyle name="Normal 2 3 3 3 3 4 2" xfId="1034" xr:uid="{B21B61C0-ABEC-4B69-9223-A9EB8AD7201F}"/>
    <cellStyle name="Normal 2 3 3 3 3 5" xfId="637" xr:uid="{67AF3963-0696-48BC-89AF-56815F3746D7}"/>
    <cellStyle name="Normal 2 3 3 3 4" xfId="173" xr:uid="{398FFD97-B804-450E-99A1-BFF8BEBBEA08}"/>
    <cellStyle name="Normal 2 3 3 3 4 2" xfId="1100" xr:uid="{70E3D077-A9DC-48D8-AF65-F4F9E6ADAB27}"/>
    <cellStyle name="Normal 2 3 3 3 4 3" xfId="703" xr:uid="{5754BB1B-4127-441B-8E0F-8866643B2685}"/>
    <cellStyle name="Normal 2 3 3 3 5" xfId="305" xr:uid="{B30CA4D1-2FA1-448F-B02C-94D0D002C149}"/>
    <cellStyle name="Normal 2 3 3 3 5 2" xfId="1232" xr:uid="{7B2C333D-8EAF-4E13-B431-30731A660667}"/>
    <cellStyle name="Normal 2 3 3 3 5 3" xfId="835" xr:uid="{3ECED020-A3F5-490F-A015-C68221F9F2D7}"/>
    <cellStyle name="Normal 2 3 3 3 6" xfId="438" xr:uid="{361B37AA-F1EE-4B1D-AB21-E914833C3B7A}"/>
    <cellStyle name="Normal 2 3 3 3 6 2" xfId="968" xr:uid="{C44D3791-154E-41A5-B4ED-610BF61A7E75}"/>
    <cellStyle name="Normal 2 3 3 3 7" xfId="571" xr:uid="{48D6F668-DD38-4B4B-A09A-9D19ED3C6861}"/>
    <cellStyle name="Normal 2 3 3 4" xfId="38" xr:uid="{00000000-0005-0000-0000-00000F000000}"/>
    <cellStyle name="Normal 2 3 3 5" xfId="56" xr:uid="{00000000-0005-0000-0000-00000D000000}"/>
    <cellStyle name="Normal 2 3 3 5 2" xfId="122" xr:uid="{00000000-0005-0000-0000-00002E000000}"/>
    <cellStyle name="Normal 2 3 3 5 2 2" xfId="255" xr:uid="{415B6507-82C2-4495-9D99-05EE93D2DAC2}"/>
    <cellStyle name="Normal 2 3 3 5 2 2 2" xfId="1182" xr:uid="{4AD1BE5C-D56A-482D-8A86-B3B0036738B3}"/>
    <cellStyle name="Normal 2 3 3 5 2 2 3" xfId="785" xr:uid="{DEA425BB-5E04-4D84-8E60-16A8FB641BBA}"/>
    <cellStyle name="Normal 2 3 3 5 2 3" xfId="387" xr:uid="{FDE797AC-9B67-4BE8-9370-7EAEF8614286}"/>
    <cellStyle name="Normal 2 3 3 5 2 3 2" xfId="1314" xr:uid="{37E136E8-23A2-4295-8372-F4FD4D554F13}"/>
    <cellStyle name="Normal 2 3 3 5 2 3 3" xfId="917" xr:uid="{151A270A-BF28-41E6-9289-828E28C01DEC}"/>
    <cellStyle name="Normal 2 3 3 5 2 4" xfId="520" xr:uid="{0C9F0CE9-82B6-4197-A60B-3AF377AED203}"/>
    <cellStyle name="Normal 2 3 3 5 2 4 2" xfId="1050" xr:uid="{89766A53-9A9A-4C12-AB77-6A51D475049C}"/>
    <cellStyle name="Normal 2 3 3 5 2 5" xfId="653" xr:uid="{B42F3A93-CB45-4D76-AA7B-6E5033DFD521}"/>
    <cellStyle name="Normal 2 3 3 5 3" xfId="189" xr:uid="{C632893E-49F1-453A-9C3A-E3AB87B99D64}"/>
    <cellStyle name="Normal 2 3 3 5 3 2" xfId="1116" xr:uid="{911C9C13-E6BE-42A4-A3DD-B7B68AEDA83F}"/>
    <cellStyle name="Normal 2 3 3 5 3 3" xfId="719" xr:uid="{1113EE19-FCF5-4B6C-B2DF-743A1F7795EF}"/>
    <cellStyle name="Normal 2 3 3 5 4" xfId="321" xr:uid="{B232651A-2B2C-4190-B9B5-8AB44AD8EAE2}"/>
    <cellStyle name="Normal 2 3 3 5 4 2" xfId="1248" xr:uid="{DB37D85A-4F8B-46AF-9B79-C240A82EDACA}"/>
    <cellStyle name="Normal 2 3 3 5 4 3" xfId="851" xr:uid="{7386CC0B-7069-43E9-906E-DDF8E4BE6FD2}"/>
    <cellStyle name="Normal 2 3 3 5 5" xfId="454" xr:uid="{EB26EFC4-14D6-473A-ACD3-347EC02B8335}"/>
    <cellStyle name="Normal 2 3 3 5 5 2" xfId="984" xr:uid="{27E0E449-60F7-4A82-9EE9-1CA6CF80BEFD}"/>
    <cellStyle name="Normal 2 3 3 5 6" xfId="587" xr:uid="{A8933FFB-E66E-4A15-9FC8-ABEEB48BC495}"/>
    <cellStyle name="Normal 2 3 3 6" xfId="64" xr:uid="{00000000-0005-0000-0000-000003000000}"/>
    <cellStyle name="Normal 2 3 3 6 2" xfId="130" xr:uid="{00000000-0005-0000-0000-00002F000000}"/>
    <cellStyle name="Normal 2 3 3 6 2 2" xfId="263" xr:uid="{ACD95076-631A-4D7F-8DCC-461CDE492025}"/>
    <cellStyle name="Normal 2 3 3 6 2 2 2" xfId="1190" xr:uid="{926F4A98-10B6-4E05-A3DF-D9B95BA4927E}"/>
    <cellStyle name="Normal 2 3 3 6 2 2 3" xfId="793" xr:uid="{F5C91FE3-FFE8-4541-A4BB-C9B082AF217F}"/>
    <cellStyle name="Normal 2 3 3 6 2 3" xfId="395" xr:uid="{F83EA902-B6A3-427A-92ED-77A66C9042BB}"/>
    <cellStyle name="Normal 2 3 3 6 2 3 2" xfId="1322" xr:uid="{6970989E-2B5A-4B48-808F-E01F184DC776}"/>
    <cellStyle name="Normal 2 3 3 6 2 3 3" xfId="925" xr:uid="{B95F0914-78D5-4800-9917-4E7F0DBEBF44}"/>
    <cellStyle name="Normal 2 3 3 6 2 4" xfId="528" xr:uid="{64146C48-AD1C-477E-8359-F9424372577E}"/>
    <cellStyle name="Normal 2 3 3 6 2 4 2" xfId="1058" xr:uid="{BFDD1413-5503-4CDA-BE65-DC186A12C1FD}"/>
    <cellStyle name="Normal 2 3 3 6 2 5" xfId="661" xr:uid="{17AAAB45-3299-40C2-9D12-140628BD04A2}"/>
    <cellStyle name="Normal 2 3 3 6 3" xfId="197" xr:uid="{9CC22389-F4D7-4FB7-A2C3-66747735A0B5}"/>
    <cellStyle name="Normal 2 3 3 6 3 2" xfId="1124" xr:uid="{C695061B-E8DB-4B96-AD0F-2B79E0EDD7C8}"/>
    <cellStyle name="Normal 2 3 3 6 3 3" xfId="727" xr:uid="{4B281B80-B141-483A-B6F1-61CDC63AF833}"/>
    <cellStyle name="Normal 2 3 3 6 4" xfId="329" xr:uid="{88BE7CE0-0A5B-4DF4-B577-9D0245CF3DAC}"/>
    <cellStyle name="Normal 2 3 3 6 4 2" xfId="1256" xr:uid="{2ECA9B82-CB0C-4616-B3A8-26D9A2EFBCE6}"/>
    <cellStyle name="Normal 2 3 3 6 4 3" xfId="859" xr:uid="{B6684500-CD7C-4667-ABBE-FC911DEB0D0D}"/>
    <cellStyle name="Normal 2 3 3 6 5" xfId="462" xr:uid="{75BB3B36-AD89-46D4-8A1E-9D0B81355C0D}"/>
    <cellStyle name="Normal 2 3 3 6 5 2" xfId="992" xr:uid="{C0B45B96-F966-487D-95D3-5B7EF6605980}"/>
    <cellStyle name="Normal 2 3 3 6 6" xfId="595" xr:uid="{4CDD927B-7F64-45F7-AEA0-598ABAC2F778}"/>
    <cellStyle name="Normal 2 3 3 7" xfId="90" xr:uid="{00000000-0005-0000-0000-000027000000}"/>
    <cellStyle name="Normal 2 3 3 7 2" xfId="223" xr:uid="{FEC29C21-7B02-4088-8F28-E609411F695E}"/>
    <cellStyle name="Normal 2 3 3 7 2 2" xfId="1150" xr:uid="{D01CD1A4-ABA7-499E-BAD4-88CC3293F44A}"/>
    <cellStyle name="Normal 2 3 3 7 2 3" xfId="753" xr:uid="{5C156FD2-AB54-4F14-AFDB-936781C440B1}"/>
    <cellStyle name="Normal 2 3 3 7 3" xfId="355" xr:uid="{227530CF-4ABE-4753-B6B2-4C2811BD9F5F}"/>
    <cellStyle name="Normal 2 3 3 7 3 2" xfId="1282" xr:uid="{CD23E2F2-CBE9-4FA8-9D9D-BA2E9499B1DE}"/>
    <cellStyle name="Normal 2 3 3 7 3 3" xfId="885" xr:uid="{B203228D-886F-4A65-8813-BF14DDDFC10B}"/>
    <cellStyle name="Normal 2 3 3 7 4" xfId="488" xr:uid="{93BFC9F0-F0B7-450C-A4FD-54E9182F5362}"/>
    <cellStyle name="Normal 2 3 3 7 4 2" xfId="1018" xr:uid="{8D141FB9-306A-408A-B1C4-055380D5C3DD}"/>
    <cellStyle name="Normal 2 3 3 7 5" xfId="621" xr:uid="{E71714F0-4027-40F4-BD75-344B899E1E62}"/>
    <cellStyle name="Normal 2 3 3 8" xfId="157" xr:uid="{95A37C5B-2D8A-43A6-B00A-B8746B43A566}"/>
    <cellStyle name="Normal 2 3 3 8 2" xfId="1084" xr:uid="{92B49AD1-5F61-473B-9287-C7512F380F67}"/>
    <cellStyle name="Normal 2 3 3 8 3" xfId="687" xr:uid="{A13D261A-9252-47B8-928E-84A29C33B7E0}"/>
    <cellStyle name="Normal 2 3 3 9" xfId="289" xr:uid="{EF2DDA3A-B545-403E-851A-5E7100AD1233}"/>
    <cellStyle name="Normal 2 3 3 9 2" xfId="1216" xr:uid="{F4C8342D-AE11-415C-914C-B00D22A64943}"/>
    <cellStyle name="Normal 2 3 3 9 3" xfId="819" xr:uid="{2B406B66-2100-42EE-A08E-AC120EC029B7}"/>
    <cellStyle name="Normal 2 3 4" xfId="20" xr:uid="{00000000-0005-0000-0000-000003000000}"/>
    <cellStyle name="Normal 2 3 4 2" xfId="45" xr:uid="{00000000-0005-0000-0000-000003000000}"/>
    <cellStyle name="Normal 2 3 4 2 2" xfId="111" xr:uid="{00000000-0005-0000-0000-000031000000}"/>
    <cellStyle name="Normal 2 3 4 2 2 2" xfId="244" xr:uid="{DD9BADF4-A5C9-47AA-8312-E7BA656B3119}"/>
    <cellStyle name="Normal 2 3 4 2 2 2 2" xfId="1171" xr:uid="{E554CF73-5EFF-48F3-84E8-713303BA899D}"/>
    <cellStyle name="Normal 2 3 4 2 2 2 3" xfId="774" xr:uid="{9C27B098-F117-4B66-AC14-B1F4A0C3555E}"/>
    <cellStyle name="Normal 2 3 4 2 2 3" xfId="376" xr:uid="{2C490AC3-15CD-48C4-A1D5-BAF5D6AFCB13}"/>
    <cellStyle name="Normal 2 3 4 2 2 3 2" xfId="1303" xr:uid="{CC1704D9-0CF4-4E08-99E4-BF2ABCB245DA}"/>
    <cellStyle name="Normal 2 3 4 2 2 3 3" xfId="906" xr:uid="{877930FF-5D44-4901-B0FB-D86DB9089766}"/>
    <cellStyle name="Normal 2 3 4 2 2 4" xfId="509" xr:uid="{FB78F5DD-CF92-47C0-8858-7BF877D4033A}"/>
    <cellStyle name="Normal 2 3 4 2 2 4 2" xfId="1039" xr:uid="{06E6B891-2D2B-40D2-B779-98F7F9C1C8A8}"/>
    <cellStyle name="Normal 2 3 4 2 2 5" xfId="642" xr:uid="{AA17AFDD-3E6C-44D9-87A2-04A3926EC4A2}"/>
    <cellStyle name="Normal 2 3 4 2 3" xfId="178" xr:uid="{E4F42F79-686D-4DC8-8753-15A785D5435C}"/>
    <cellStyle name="Normal 2 3 4 2 3 2" xfId="1105" xr:uid="{B2B0456F-172B-42B8-B1A2-E9B2F07A89AC}"/>
    <cellStyle name="Normal 2 3 4 2 3 3" xfId="708" xr:uid="{8A7C7B62-6590-4C22-8E12-26EE1784CC21}"/>
    <cellStyle name="Normal 2 3 4 2 4" xfId="310" xr:uid="{C461F1C7-C6DB-4FDC-8049-BB69D88312F2}"/>
    <cellStyle name="Normal 2 3 4 2 4 2" xfId="1237" xr:uid="{86894275-1CA4-452B-B37C-B036CB11CC62}"/>
    <cellStyle name="Normal 2 3 4 2 4 3" xfId="840" xr:uid="{02EDDF9F-2590-451A-8305-F32FC5AD87C2}"/>
    <cellStyle name="Normal 2 3 4 2 5" xfId="443" xr:uid="{47E4C808-9777-43AD-9EC2-C8147EAEC329}"/>
    <cellStyle name="Normal 2 3 4 2 5 2" xfId="973" xr:uid="{33B9CD62-B839-466B-9297-21DE776FC228}"/>
    <cellStyle name="Normal 2 3 4 2 6" xfId="576" xr:uid="{6A444A1D-1FAB-49FD-AC01-5DD468FA051F}"/>
    <cellStyle name="Normal 2 3 4 3" xfId="67" xr:uid="{00000000-0005-0000-0000-000003000000}"/>
    <cellStyle name="Normal 2 3 4 3 2" xfId="133" xr:uid="{00000000-0005-0000-0000-000032000000}"/>
    <cellStyle name="Normal 2 3 4 3 2 2" xfId="266" xr:uid="{E6E1D4FA-8468-443A-9CE6-DABC7020DDD9}"/>
    <cellStyle name="Normal 2 3 4 3 2 2 2" xfId="1193" xr:uid="{FBF8707F-5118-4137-AE4B-A938959A1504}"/>
    <cellStyle name="Normal 2 3 4 3 2 2 3" xfId="796" xr:uid="{E6830525-8C06-473C-9A21-0AB7F6C91658}"/>
    <cellStyle name="Normal 2 3 4 3 2 3" xfId="398" xr:uid="{C5D1F3E7-6B60-4D47-A5AF-1689B56691E0}"/>
    <cellStyle name="Normal 2 3 4 3 2 3 2" xfId="1325" xr:uid="{A37563AD-3CFF-47F3-A595-1D95A490E562}"/>
    <cellStyle name="Normal 2 3 4 3 2 3 3" xfId="928" xr:uid="{11CA3488-4DBB-41EC-9354-79145996BBFA}"/>
    <cellStyle name="Normal 2 3 4 3 2 4" xfId="531" xr:uid="{7B513C58-128C-4BD4-8EA6-A1E837E887B3}"/>
    <cellStyle name="Normal 2 3 4 3 2 4 2" xfId="1061" xr:uid="{A95F4D0A-0FA1-44F2-83B0-B75E61DFF8B3}"/>
    <cellStyle name="Normal 2 3 4 3 2 5" xfId="664" xr:uid="{81755E73-AA9D-49AB-9ED5-712110450F8A}"/>
    <cellStyle name="Normal 2 3 4 3 3" xfId="200" xr:uid="{06E3BFF2-DF3E-4836-AA2A-2624DCD467A9}"/>
    <cellStyle name="Normal 2 3 4 3 3 2" xfId="1127" xr:uid="{5FB802C2-D04C-4819-99FD-8595FEAE1557}"/>
    <cellStyle name="Normal 2 3 4 3 3 3" xfId="730" xr:uid="{35F80A04-E5C1-4903-BB5A-412D209285F5}"/>
    <cellStyle name="Normal 2 3 4 3 4" xfId="332" xr:uid="{DD7929F6-6401-40A1-B42D-AFDA267BC689}"/>
    <cellStyle name="Normal 2 3 4 3 4 2" xfId="1259" xr:uid="{89698546-D43A-4988-8381-E6F790D33599}"/>
    <cellStyle name="Normal 2 3 4 3 4 3" xfId="862" xr:uid="{0B70C296-C41F-4BCE-B716-D6780BBA4B57}"/>
    <cellStyle name="Normal 2 3 4 3 5" xfId="465" xr:uid="{1B7992BB-B6BF-4237-9B4D-27E0C6551D98}"/>
    <cellStyle name="Normal 2 3 4 3 5 2" xfId="995" xr:uid="{D5EA5422-507D-4BFD-B824-DA70A790E801}"/>
    <cellStyle name="Normal 2 3 4 3 6" xfId="598" xr:uid="{0BEA2F76-D5DD-4F60-9591-6A132FC0D9CB}"/>
    <cellStyle name="Normal 2 3 4 4" xfId="93" xr:uid="{00000000-0005-0000-0000-000030000000}"/>
    <cellStyle name="Normal 2 3 4 4 2" xfId="226" xr:uid="{5F83CBDB-A780-4DD6-9B6A-50B4AE542AE6}"/>
    <cellStyle name="Normal 2 3 4 4 2 2" xfId="1153" xr:uid="{2B80611C-0794-478B-9FF4-1588EE01A735}"/>
    <cellStyle name="Normal 2 3 4 4 2 3" xfId="756" xr:uid="{6497E6D8-C903-4BF7-A1E0-2EAD3D7E68C2}"/>
    <cellStyle name="Normal 2 3 4 4 3" xfId="358" xr:uid="{6A8997AC-05C2-4B7B-95D5-EDEA6AE6DC94}"/>
    <cellStyle name="Normal 2 3 4 4 3 2" xfId="1285" xr:uid="{005D3FAC-B3EA-4822-9F52-B45A2A4A17D9}"/>
    <cellStyle name="Normal 2 3 4 4 3 3" xfId="888" xr:uid="{4C2C3B37-FEA2-46A6-BE91-F06BF392C344}"/>
    <cellStyle name="Normal 2 3 4 4 4" xfId="491" xr:uid="{DAC2CB62-7B6A-4D7F-905F-0EFB9EE884A7}"/>
    <cellStyle name="Normal 2 3 4 4 4 2" xfId="1021" xr:uid="{6F71FFBE-B3D0-46C6-B557-80B20971B88C}"/>
    <cellStyle name="Normal 2 3 4 4 5" xfId="624" xr:uid="{A1CBAEA8-D206-487B-93AF-D31145E146EA}"/>
    <cellStyle name="Normal 2 3 4 5" xfId="160" xr:uid="{39AADB46-8B02-43E4-BB92-3B3F9728D163}"/>
    <cellStyle name="Normal 2 3 4 5 2" xfId="1087" xr:uid="{185209DD-C124-44AC-8E5B-55D26A00686D}"/>
    <cellStyle name="Normal 2 3 4 5 3" xfId="690" xr:uid="{0F95CA59-EA8C-4BD7-BE92-969576A8A6AD}"/>
    <cellStyle name="Normal 2 3 4 6" xfId="292" xr:uid="{7127202E-D6F5-4E89-A68B-313380BACE25}"/>
    <cellStyle name="Normal 2 3 4 6 2" xfId="1219" xr:uid="{06598BC1-E8E0-414E-B353-C8F488A22A4D}"/>
    <cellStyle name="Normal 2 3 4 6 3" xfId="822" xr:uid="{4E0229EA-EEA2-4BF0-A7D1-02FB44740D80}"/>
    <cellStyle name="Normal 2 3 4 7" xfId="425" xr:uid="{6FE5C408-8575-4957-914F-F0BFC16B4976}"/>
    <cellStyle name="Normal 2 3 4 7 2" xfId="955" xr:uid="{6B9383DB-A86A-4919-A749-CB4C0CC3E8CD}"/>
    <cellStyle name="Normal 2 3 4 8" xfId="558" xr:uid="{6A4C246E-18A4-41C4-AAE4-B7E5B449462C}"/>
    <cellStyle name="Normal 2 3 5" xfId="28" xr:uid="{00000000-0005-0000-0000-000003000000}"/>
    <cellStyle name="Normal 2 3 5 2" xfId="75" xr:uid="{00000000-0005-0000-0000-000003000000}"/>
    <cellStyle name="Normal 2 3 5 2 2" xfId="141" xr:uid="{00000000-0005-0000-0000-000034000000}"/>
    <cellStyle name="Normal 2 3 5 2 2 2" xfId="274" xr:uid="{2ACB5939-300D-41F3-B607-6E537CEAEEF6}"/>
    <cellStyle name="Normal 2 3 5 2 2 2 2" xfId="1201" xr:uid="{F5C0E6A2-434D-48F7-A0D7-65641990B1E5}"/>
    <cellStyle name="Normal 2 3 5 2 2 2 3" xfId="804" xr:uid="{8175C1A9-F478-4862-AF6D-749CE1A34E45}"/>
    <cellStyle name="Normal 2 3 5 2 2 3" xfId="406" xr:uid="{FCA3B87A-3026-495F-8502-DAA5C9A75D24}"/>
    <cellStyle name="Normal 2 3 5 2 2 3 2" xfId="1333" xr:uid="{7B9A3CDC-982A-43E8-9687-F19B9E2A9877}"/>
    <cellStyle name="Normal 2 3 5 2 2 3 3" xfId="936" xr:uid="{EE9B360A-8224-4765-A871-569BF9003825}"/>
    <cellStyle name="Normal 2 3 5 2 2 4" xfId="539" xr:uid="{BE607C29-2A8F-4005-9053-52092020C7B0}"/>
    <cellStyle name="Normal 2 3 5 2 2 4 2" xfId="1069" xr:uid="{810410F0-9B4C-4C3E-B5B9-B5098603A9D0}"/>
    <cellStyle name="Normal 2 3 5 2 2 5" xfId="672" xr:uid="{E1831671-D1FF-431E-8CC8-D0F5CACA7987}"/>
    <cellStyle name="Normal 2 3 5 2 3" xfId="208" xr:uid="{31E71424-D9D4-4F58-96DB-45DC081C14F0}"/>
    <cellStyle name="Normal 2 3 5 2 3 2" xfId="1135" xr:uid="{DC0C85BD-7D91-4922-B833-63BE7B3D79EA}"/>
    <cellStyle name="Normal 2 3 5 2 3 3" xfId="738" xr:uid="{DC39E59A-C5B2-47EB-9DCE-3889BAD6AA11}"/>
    <cellStyle name="Normal 2 3 5 2 4" xfId="340" xr:uid="{52819CD8-CBBF-44DB-8DA4-4704019F11F2}"/>
    <cellStyle name="Normal 2 3 5 2 4 2" xfId="1267" xr:uid="{B10624F3-70B0-4614-969E-3CB63F01EA24}"/>
    <cellStyle name="Normal 2 3 5 2 4 3" xfId="870" xr:uid="{03964042-0C8B-4A33-8F43-DC0DDCDBA39B}"/>
    <cellStyle name="Normal 2 3 5 2 5" xfId="473" xr:uid="{4499CA44-B59F-4D72-BD34-4F47BC3E27A0}"/>
    <cellStyle name="Normal 2 3 5 2 5 2" xfId="1003" xr:uid="{8A0A47D1-0063-434D-B51B-A9D7D656FF29}"/>
    <cellStyle name="Normal 2 3 5 2 6" xfId="606" xr:uid="{7D34F382-3CD2-4E59-BDC1-994ECD9E1D58}"/>
    <cellStyle name="Normal 2 3 5 3" xfId="101" xr:uid="{00000000-0005-0000-0000-000033000000}"/>
    <cellStyle name="Normal 2 3 5 3 2" xfId="234" xr:uid="{41B1F8EF-ABCA-46E4-A5B6-B4D0DBE578C1}"/>
    <cellStyle name="Normal 2 3 5 3 2 2" xfId="1161" xr:uid="{3CE18F22-9908-414B-8BC1-4599130540AA}"/>
    <cellStyle name="Normal 2 3 5 3 2 3" xfId="764" xr:uid="{BB017F5E-2E26-40BA-ACE5-07C5D6746312}"/>
    <cellStyle name="Normal 2 3 5 3 3" xfId="366" xr:uid="{D9C37F45-CA3B-4FE6-9591-399451815BFE}"/>
    <cellStyle name="Normal 2 3 5 3 3 2" xfId="1293" xr:uid="{278BEA1C-3818-4117-B51D-820ABE1AF8CE}"/>
    <cellStyle name="Normal 2 3 5 3 3 3" xfId="896" xr:uid="{58DD17AE-F7AF-4B41-8C55-9DF96FE54AFE}"/>
    <cellStyle name="Normal 2 3 5 3 4" xfId="499" xr:uid="{898BB119-E638-4D23-A6D5-E16D90119013}"/>
    <cellStyle name="Normal 2 3 5 3 4 2" xfId="1029" xr:uid="{FDEAC316-7DED-4FFB-B9C9-C3681F98D1CB}"/>
    <cellStyle name="Normal 2 3 5 3 5" xfId="632" xr:uid="{A4F23657-D5D7-4C38-B3D4-85B2C41D08AD}"/>
    <cellStyle name="Normal 2 3 5 4" xfId="168" xr:uid="{9047A8F8-DCE8-4D3A-9E2F-C52542FA1FA9}"/>
    <cellStyle name="Normal 2 3 5 4 2" xfId="1095" xr:uid="{438C6485-1357-425E-BBD1-22F08A636AB3}"/>
    <cellStyle name="Normal 2 3 5 4 3" xfId="698" xr:uid="{62E6BD2C-5A08-446D-8C67-4C99B9F8A0A6}"/>
    <cellStyle name="Normal 2 3 5 5" xfId="300" xr:uid="{D519DF01-4797-4A75-84A3-E0DBC333137B}"/>
    <cellStyle name="Normal 2 3 5 5 2" xfId="1227" xr:uid="{8BA4F454-405E-43C1-853E-CE4A5AD167B4}"/>
    <cellStyle name="Normal 2 3 5 5 3" xfId="830" xr:uid="{5D65EC1D-9EC0-4585-802C-9D98EBC2341A}"/>
    <cellStyle name="Normal 2 3 5 6" xfId="433" xr:uid="{32159482-2494-4282-8A82-7BFB6EE83FBF}"/>
    <cellStyle name="Normal 2 3 5 6 2" xfId="963" xr:uid="{46012845-A497-4F2C-AA1B-F9A76F769164}"/>
    <cellStyle name="Normal 2 3 5 7" xfId="566" xr:uid="{E9FB445E-4E06-45B2-858F-DB90F60FC104}"/>
    <cellStyle name="Normal 2 3 6" xfId="51" xr:uid="{00000000-0005-0000-0000-00000B000000}"/>
    <cellStyle name="Normal 2 3 6 2" xfId="117" xr:uid="{00000000-0005-0000-0000-000035000000}"/>
    <cellStyle name="Normal 2 3 6 2 2" xfId="250" xr:uid="{B6391ED7-3A5F-4C94-BD71-7A27B0D8DBB5}"/>
    <cellStyle name="Normal 2 3 6 2 2 2" xfId="1177" xr:uid="{F4CE08DF-DED5-4D4C-8470-D741964452D8}"/>
    <cellStyle name="Normal 2 3 6 2 2 3" xfId="780" xr:uid="{A1799FE1-744A-4B06-9555-DF153902D8E5}"/>
    <cellStyle name="Normal 2 3 6 2 3" xfId="382" xr:uid="{4D70B635-678D-4138-917E-43464A15A1AD}"/>
    <cellStyle name="Normal 2 3 6 2 3 2" xfId="1309" xr:uid="{D47141E6-DF76-4E8C-9845-2449C74D3D40}"/>
    <cellStyle name="Normal 2 3 6 2 3 3" xfId="912" xr:uid="{92DA1EFA-88F4-42F7-B8E5-E48E4A4E7E36}"/>
    <cellStyle name="Normal 2 3 6 2 4" xfId="515" xr:uid="{C6BA8874-55AD-461A-AD8E-82A3EBCC824C}"/>
    <cellStyle name="Normal 2 3 6 2 4 2" xfId="1045" xr:uid="{BB48C09D-BAA6-4241-BF05-0B0FEFBF45D2}"/>
    <cellStyle name="Normal 2 3 6 2 5" xfId="648" xr:uid="{7A2B20BA-C74A-430F-A8BE-A29599AC9657}"/>
    <cellStyle name="Normal 2 3 6 3" xfId="184" xr:uid="{0FE9D0D0-5F5D-46D8-AD35-51361B1C63F9}"/>
    <cellStyle name="Normal 2 3 6 3 2" xfId="1111" xr:uid="{9D61F966-C5FB-4256-B578-C5F2C55A8047}"/>
    <cellStyle name="Normal 2 3 6 3 3" xfId="714" xr:uid="{415FA510-2649-4F61-BE39-562C6BBC7D2E}"/>
    <cellStyle name="Normal 2 3 6 4" xfId="316" xr:uid="{69AA7C4F-655B-4D83-AEC4-D795AC084E38}"/>
    <cellStyle name="Normal 2 3 6 4 2" xfId="1243" xr:uid="{06B80A35-3128-48A5-833A-DC18BE3168B9}"/>
    <cellStyle name="Normal 2 3 6 4 3" xfId="846" xr:uid="{1FD5C9B4-D819-4C2D-A935-DEAAE26FF24A}"/>
    <cellStyle name="Normal 2 3 6 5" xfId="449" xr:uid="{1DBFF2D0-D72F-48EF-AD24-C9A5FD138C16}"/>
    <cellStyle name="Normal 2 3 6 5 2" xfId="979" xr:uid="{A5F9348D-B8FD-4AD1-8857-B26F0A770BDA}"/>
    <cellStyle name="Normal 2 3 6 6" xfId="582" xr:uid="{EBAAA0E3-4208-4E35-9D1A-205F2E1DC7AC}"/>
    <cellStyle name="Normal 2 3 7" xfId="59" xr:uid="{00000000-0005-0000-0000-000003000000}"/>
    <cellStyle name="Normal 2 3 7 2" xfId="125" xr:uid="{00000000-0005-0000-0000-000036000000}"/>
    <cellStyle name="Normal 2 3 7 2 2" xfId="258" xr:uid="{245AD3FA-AB46-44C8-B09F-20C68085CEDD}"/>
    <cellStyle name="Normal 2 3 7 2 2 2" xfId="1185" xr:uid="{6F290026-9AAD-449A-98B3-3399A675FD7E}"/>
    <cellStyle name="Normal 2 3 7 2 2 3" xfId="788" xr:uid="{454F4F64-71F6-4E40-9269-B07297879805}"/>
    <cellStyle name="Normal 2 3 7 2 3" xfId="390" xr:uid="{0F87E650-6604-467E-82DA-4F83F6806FA5}"/>
    <cellStyle name="Normal 2 3 7 2 3 2" xfId="1317" xr:uid="{C558FFA0-58A9-4FDE-A671-FF250682FBAB}"/>
    <cellStyle name="Normal 2 3 7 2 3 3" xfId="920" xr:uid="{E9B205DC-475C-4898-8BC5-4E04D8BDFB43}"/>
    <cellStyle name="Normal 2 3 7 2 4" xfId="523" xr:uid="{261EB5EB-727D-4F78-B20B-D368F07EB165}"/>
    <cellStyle name="Normal 2 3 7 2 4 2" xfId="1053" xr:uid="{44DD118D-C363-42E1-9F89-B8417C75F831}"/>
    <cellStyle name="Normal 2 3 7 2 5" xfId="656" xr:uid="{F2D85D47-53A6-4835-AF0E-2EC404F12626}"/>
    <cellStyle name="Normal 2 3 7 3" xfId="192" xr:uid="{89EEBA97-9819-4203-A451-A255A1EB2775}"/>
    <cellStyle name="Normal 2 3 7 3 2" xfId="1119" xr:uid="{3A961295-C49B-4A65-A1D3-5B145A811DF3}"/>
    <cellStyle name="Normal 2 3 7 3 3" xfId="722" xr:uid="{7905A589-28B8-4CE2-ABB6-F613FCB75CE1}"/>
    <cellStyle name="Normal 2 3 7 4" xfId="324" xr:uid="{3DAEBDB2-40D7-457E-9E8C-92BDE204892F}"/>
    <cellStyle name="Normal 2 3 7 4 2" xfId="1251" xr:uid="{DC30DDC8-12A5-4D1F-96D1-F37CD7AC1009}"/>
    <cellStyle name="Normal 2 3 7 4 3" xfId="854" xr:uid="{2B6DE12F-34E1-4C38-A5D9-EC0F32C9EF20}"/>
    <cellStyle name="Normal 2 3 7 5" xfId="457" xr:uid="{11116ECF-9DF1-4532-AE44-3603682F5B1A}"/>
    <cellStyle name="Normal 2 3 7 5 2" xfId="987" xr:uid="{F80E9265-9395-4361-8138-F88DA0248E13}"/>
    <cellStyle name="Normal 2 3 7 6" xfId="590" xr:uid="{49F2074D-4212-415D-B7D5-83B38EF33EBA}"/>
    <cellStyle name="Normal 2 3 8" xfId="85" xr:uid="{00000000-0005-0000-0000-000025000000}"/>
    <cellStyle name="Normal 2 3 8 2" xfId="218" xr:uid="{D1C4C1F8-5290-47A4-9496-82438F52D152}"/>
    <cellStyle name="Normal 2 3 8 2 2" xfId="1145" xr:uid="{811D8380-220A-48E1-B126-0228273761A8}"/>
    <cellStyle name="Normal 2 3 8 2 3" xfId="748" xr:uid="{42C8B8DF-DB01-4712-ABA3-B04F83638192}"/>
    <cellStyle name="Normal 2 3 8 3" xfId="350" xr:uid="{6CB4E58B-4BE3-4C05-84AB-59D0066162DB}"/>
    <cellStyle name="Normal 2 3 8 3 2" xfId="1277" xr:uid="{089ABFA3-616F-4C9B-9A30-5968A6E12DA8}"/>
    <cellStyle name="Normal 2 3 8 3 3" xfId="880" xr:uid="{35C66EFE-F8ED-4C85-B875-D6A6737542F5}"/>
    <cellStyle name="Normal 2 3 8 4" xfId="483" xr:uid="{ADBE13C6-CA54-409C-841F-A0381F15AE24}"/>
    <cellStyle name="Normal 2 3 8 4 2" xfId="1013" xr:uid="{5D0348C5-9148-4342-963A-A39B92514198}"/>
    <cellStyle name="Normal 2 3 8 5" xfId="616" xr:uid="{F2A46601-805C-4DF3-ADE4-C2922642AC27}"/>
    <cellStyle name="Normal 2 3 9" xfId="152" xr:uid="{E3AF374F-F481-4BC5-8D18-3A24A8EF7A77}"/>
    <cellStyle name="Normal 2 3 9 2" xfId="1079" xr:uid="{4D80F159-B411-4E0D-8517-2F73D3A4257C}"/>
    <cellStyle name="Normal 2 3 9 3" xfId="682" xr:uid="{84BC8658-5D9D-405D-B264-173E460B2EB6}"/>
    <cellStyle name="Normal 2 4" xfId="10" xr:uid="{00000000-0005-0000-0000-000007000000}"/>
    <cellStyle name="Normal 2 5" xfId="14" xr:uid="{00000000-0005-0000-0000-000004000000}"/>
    <cellStyle name="Normal 2 5 10" xfId="419" xr:uid="{216C3507-49AA-4B75-95F7-75CF1A87012A}"/>
    <cellStyle name="Normal 2 5 10 2" xfId="949" xr:uid="{43EA59B6-6550-4557-A4FA-D2EEC32E50A5}"/>
    <cellStyle name="Normal 2 5 11" xfId="552" xr:uid="{ED682493-A055-4E08-8046-E6A7CEE99D5B}"/>
    <cellStyle name="Normal 2 5 2" xfId="22" xr:uid="{00000000-0005-0000-0000-000004000000}"/>
    <cellStyle name="Normal 2 5 2 2" xfId="35" xr:uid="{FE46A2C7-5EFE-455B-A912-0AC9DDDDA34E}"/>
    <cellStyle name="Normal 2 5 2 2 2" xfId="82" xr:uid="{FE46A2C7-5EFE-455B-A912-0AC9DDDDA34E}"/>
    <cellStyle name="Normal 2 5 2 2 2 2" xfId="148" xr:uid="{00000000-0005-0000-0000-00003B000000}"/>
    <cellStyle name="Normal 2 5 2 2 2 2 2" xfId="281" xr:uid="{4D603772-B18B-4FA7-B348-0B82C9A6FCFC}"/>
    <cellStyle name="Normal 2 5 2 2 2 2 2 2" xfId="1208" xr:uid="{B6AE4528-D9C5-4E47-9DED-E33369000D93}"/>
    <cellStyle name="Normal 2 5 2 2 2 2 2 3" xfId="811" xr:uid="{C1B352C4-B146-4220-A4F9-D6542CB1E1EA}"/>
    <cellStyle name="Normal 2 5 2 2 2 2 3" xfId="413" xr:uid="{D1FDD8F5-E3A8-47AC-A2C1-29351411FBB2}"/>
    <cellStyle name="Normal 2 5 2 2 2 2 3 2" xfId="1340" xr:uid="{B58C9AB4-0802-4FBD-93BD-703BF5522A86}"/>
    <cellStyle name="Normal 2 5 2 2 2 2 3 3" xfId="943" xr:uid="{FCB3A27D-2B87-4866-A8F1-870FD27BFDA1}"/>
    <cellStyle name="Normal 2 5 2 2 2 2 4" xfId="546" xr:uid="{344B916C-907A-43C2-8896-2028D7D5B897}"/>
    <cellStyle name="Normal 2 5 2 2 2 2 4 2" xfId="1076" xr:uid="{77F3A9A2-6E3F-4036-9E7D-55726675E976}"/>
    <cellStyle name="Normal 2 5 2 2 2 2 5" xfId="679" xr:uid="{F6FFAA79-7144-4EAC-8EE8-BB22A06D68CE}"/>
    <cellStyle name="Normal 2 5 2 2 2 3" xfId="215" xr:uid="{5888C5A5-2B5E-46D7-ACDA-3A72B3A58823}"/>
    <cellStyle name="Normal 2 5 2 2 2 3 2" xfId="1142" xr:uid="{F1F19DE0-0BCB-48E8-A56B-4E5DFB0521CF}"/>
    <cellStyle name="Normal 2 5 2 2 2 3 3" xfId="745" xr:uid="{6DAD6B42-23A8-4FBB-9EE0-8662E2CACEF0}"/>
    <cellStyle name="Normal 2 5 2 2 2 4" xfId="347" xr:uid="{1E29B4B6-A8A8-41DA-A42B-D1FF795FDA08}"/>
    <cellStyle name="Normal 2 5 2 2 2 4 2" xfId="1274" xr:uid="{A6EF163B-85EF-4D1E-98F2-5FC71609C5D2}"/>
    <cellStyle name="Normal 2 5 2 2 2 4 3" xfId="877" xr:uid="{61B2F448-2EAC-41EC-851C-059A414000DE}"/>
    <cellStyle name="Normal 2 5 2 2 2 5" xfId="480" xr:uid="{EF34AAAD-EC0A-42A9-A8BF-A3E296CB6B74}"/>
    <cellStyle name="Normal 2 5 2 2 2 5 2" xfId="1010" xr:uid="{906914FF-4571-4925-B5D3-C5925BD14168}"/>
    <cellStyle name="Normal 2 5 2 2 2 6" xfId="613" xr:uid="{92DA9450-378D-4DAE-A449-5693F365A9DB}"/>
    <cellStyle name="Normal 2 5 2 2 3" xfId="108" xr:uid="{00000000-0005-0000-0000-00003A000000}"/>
    <cellStyle name="Normal 2 5 2 2 3 2" xfId="241" xr:uid="{140F1C14-DBAA-4179-A643-D9C374C0C4BA}"/>
    <cellStyle name="Normal 2 5 2 2 3 2 2" xfId="1168" xr:uid="{B140F8D2-C0BF-4C30-82E7-0B3C7796352F}"/>
    <cellStyle name="Normal 2 5 2 2 3 2 3" xfId="771" xr:uid="{DBE0E014-78E8-4996-A15B-546108D989B2}"/>
    <cellStyle name="Normal 2 5 2 2 3 3" xfId="373" xr:uid="{23738135-D3AF-4FC6-B103-CE299F7C7BE9}"/>
    <cellStyle name="Normal 2 5 2 2 3 3 2" xfId="1300" xr:uid="{009821F8-E7E1-49A2-A4F0-993377568AE4}"/>
    <cellStyle name="Normal 2 5 2 2 3 3 3" xfId="903" xr:uid="{E630D26C-2AF4-49E3-840B-DCCFDD66F7F5}"/>
    <cellStyle name="Normal 2 5 2 2 3 4" xfId="506" xr:uid="{71906394-39FC-423C-AAA9-55F7DF849419}"/>
    <cellStyle name="Normal 2 5 2 2 3 4 2" xfId="1036" xr:uid="{5AEA9085-A660-48A2-B34E-13C01A7F718B}"/>
    <cellStyle name="Normal 2 5 2 2 3 5" xfId="639" xr:uid="{CA0B4ADB-C1DE-422F-9484-4BFF486D626B}"/>
    <cellStyle name="Normal 2 5 2 2 4" xfId="175" xr:uid="{019539F0-CB87-4D38-A717-E8F289F93370}"/>
    <cellStyle name="Normal 2 5 2 2 4 2" xfId="1102" xr:uid="{C582C4A2-841F-41E9-8CE3-B0BA51A35AE6}"/>
    <cellStyle name="Normal 2 5 2 2 4 3" xfId="705" xr:uid="{E2761929-E62D-4412-9602-15EE4B1B6CF4}"/>
    <cellStyle name="Normal 2 5 2 2 5" xfId="307" xr:uid="{DE0DF27E-3899-4CA1-AAD7-2DA7B61115F3}"/>
    <cellStyle name="Normal 2 5 2 2 5 2" xfId="1234" xr:uid="{F68DF414-9448-4ED2-82A0-4C9680F6E8DE}"/>
    <cellStyle name="Normal 2 5 2 2 5 3" xfId="837" xr:uid="{3DD2AEF9-6D57-4D32-8142-99D855F26307}"/>
    <cellStyle name="Normal 2 5 2 2 6" xfId="440" xr:uid="{6E5B0E65-8C32-4F02-B2D0-09621ECD6D51}"/>
    <cellStyle name="Normal 2 5 2 2 6 2" xfId="970" xr:uid="{D3EB65D1-542E-4404-B003-CE089B5226C8}"/>
    <cellStyle name="Normal 2 5 2 2 7" xfId="573" xr:uid="{EA2F4F39-612D-4BF0-B7A7-4CBF892E37A7}"/>
    <cellStyle name="Normal 2 5 2 3" xfId="69" xr:uid="{00000000-0005-0000-0000-000004000000}"/>
    <cellStyle name="Normal 2 5 2 3 2" xfId="135" xr:uid="{00000000-0005-0000-0000-00003C000000}"/>
    <cellStyle name="Normal 2 5 2 3 2 2" xfId="268" xr:uid="{DE227D5E-3EC1-4A94-8DAA-E8C5C53209AB}"/>
    <cellStyle name="Normal 2 5 2 3 2 2 2" xfId="1195" xr:uid="{80FE2ECD-91C8-40E0-9F77-17DB7D79B780}"/>
    <cellStyle name="Normal 2 5 2 3 2 2 3" xfId="798" xr:uid="{8F8D0024-2CC6-4CE0-A5CC-6DB51AA4DA49}"/>
    <cellStyle name="Normal 2 5 2 3 2 3" xfId="400" xr:uid="{95B0CECA-8F7B-4DF1-B27B-8CCC838EEE50}"/>
    <cellStyle name="Normal 2 5 2 3 2 3 2" xfId="1327" xr:uid="{1237BE14-2EB9-4E91-B921-5524005F002F}"/>
    <cellStyle name="Normal 2 5 2 3 2 3 3" xfId="930" xr:uid="{ED54DA1B-F53A-4303-BA26-493848B2DA71}"/>
    <cellStyle name="Normal 2 5 2 3 2 4" xfId="533" xr:uid="{E002FA16-A932-469D-8260-24736E35CA42}"/>
    <cellStyle name="Normal 2 5 2 3 2 4 2" xfId="1063" xr:uid="{ABF74D42-6777-4D8F-8B7F-BCF781C2CB20}"/>
    <cellStyle name="Normal 2 5 2 3 2 5" xfId="666" xr:uid="{412DF4A5-CDD9-494C-BA22-DB26B765ADB6}"/>
    <cellStyle name="Normal 2 5 2 3 3" xfId="202" xr:uid="{A808CF09-04E6-4321-9F02-287118F5488B}"/>
    <cellStyle name="Normal 2 5 2 3 3 2" xfId="1129" xr:uid="{22BFDD84-8343-4288-9FD7-32125F6D3C5D}"/>
    <cellStyle name="Normal 2 5 2 3 3 3" xfId="732" xr:uid="{07FC8288-53C3-4990-B4AC-55B061621782}"/>
    <cellStyle name="Normal 2 5 2 3 4" xfId="334" xr:uid="{69093C72-192D-4E5C-8BAA-0741EB72ADF0}"/>
    <cellStyle name="Normal 2 5 2 3 4 2" xfId="1261" xr:uid="{2EE33F76-0591-46E9-B02F-E99F649DFDFD}"/>
    <cellStyle name="Normal 2 5 2 3 4 3" xfId="864" xr:uid="{FD8A65AC-C153-4746-91BC-8F81EFB2A4E0}"/>
    <cellStyle name="Normal 2 5 2 3 5" xfId="467" xr:uid="{E99AD967-6C25-40CE-AE35-CE5BCA32BAF9}"/>
    <cellStyle name="Normal 2 5 2 3 5 2" xfId="997" xr:uid="{F842C547-2A5A-402C-82D6-79AEF490F16F}"/>
    <cellStyle name="Normal 2 5 2 3 6" xfId="600" xr:uid="{73A3DFD0-C960-4FAA-9B84-6A2BF17F1DA6}"/>
    <cellStyle name="Normal 2 5 2 4" xfId="95" xr:uid="{00000000-0005-0000-0000-000039000000}"/>
    <cellStyle name="Normal 2 5 2 4 2" xfId="228" xr:uid="{66C12FF4-0925-4E7D-94BB-80DB9227E915}"/>
    <cellStyle name="Normal 2 5 2 4 2 2" xfId="1155" xr:uid="{BDFDE08B-675C-4012-977F-3C81E79FCE04}"/>
    <cellStyle name="Normal 2 5 2 4 2 3" xfId="758" xr:uid="{16BCB1F1-7018-4D39-8590-961D260E2289}"/>
    <cellStyle name="Normal 2 5 2 4 3" xfId="360" xr:uid="{4EDCE322-734C-452B-9055-0088E17B3E59}"/>
    <cellStyle name="Normal 2 5 2 4 3 2" xfId="1287" xr:uid="{BE5D6233-C0A5-41F8-BE80-754D1646B586}"/>
    <cellStyle name="Normal 2 5 2 4 3 3" xfId="890" xr:uid="{A9701D81-D815-47C8-9628-5ACC152320A5}"/>
    <cellStyle name="Normal 2 5 2 4 4" xfId="493" xr:uid="{BCFF8FC0-99EF-4AA5-BDCD-E5A3989308F0}"/>
    <cellStyle name="Normal 2 5 2 4 4 2" xfId="1023" xr:uid="{6777258B-B2D0-4A2D-801B-98842E98F118}"/>
    <cellStyle name="Normal 2 5 2 4 5" xfId="626" xr:uid="{611ADBE2-8DDC-40EE-8354-827708CB9D31}"/>
    <cellStyle name="Normal 2 5 2 5" xfId="162" xr:uid="{3B919CC8-F2E5-4449-88F9-64F6BB9ECC5D}"/>
    <cellStyle name="Normal 2 5 2 5 2" xfId="1089" xr:uid="{285DEC86-F782-41B8-B4D3-D63FE20A0290}"/>
    <cellStyle name="Normal 2 5 2 5 3" xfId="692" xr:uid="{DD8F3FDA-9FC8-4802-AB87-53D563474882}"/>
    <cellStyle name="Normal 2 5 2 6" xfId="294" xr:uid="{A889F9E7-A233-44C7-AB45-5D89854C02DD}"/>
    <cellStyle name="Normal 2 5 2 6 2" xfId="1221" xr:uid="{A667DD92-B47F-43AB-A664-2AF03115EBDB}"/>
    <cellStyle name="Normal 2 5 2 6 3" xfId="824" xr:uid="{D590D9F7-94DF-4257-8FF3-6902CA1D6701}"/>
    <cellStyle name="Normal 2 5 2 7" xfId="427" xr:uid="{64875C37-2451-4264-A2E1-ADE46622286F}"/>
    <cellStyle name="Normal 2 5 2 7 2" xfId="957" xr:uid="{5DD5F497-EFDE-4F05-A86E-C1CEE27BADD4}"/>
    <cellStyle name="Normal 2 5 2 8" xfId="560" xr:uid="{9DD61A76-54A3-4940-A0E5-A15887A2BB53}"/>
    <cellStyle name="Normal 2 5 3" xfId="30" xr:uid="{00000000-0005-0000-0000-000004000000}"/>
    <cellStyle name="Normal 2 5 3 2" xfId="77" xr:uid="{00000000-0005-0000-0000-000004000000}"/>
    <cellStyle name="Normal 2 5 3 2 2" xfId="143" xr:uid="{00000000-0005-0000-0000-00003E000000}"/>
    <cellStyle name="Normal 2 5 3 2 2 2" xfId="276" xr:uid="{AA4FA9A9-E8C5-4213-9153-73B310357ABD}"/>
    <cellStyle name="Normal 2 5 3 2 2 2 2" xfId="1203" xr:uid="{194FAB33-03E6-42A3-A9D6-139C28BEF50A}"/>
    <cellStyle name="Normal 2 5 3 2 2 2 3" xfId="806" xr:uid="{C28EEA37-32A2-4C4C-B03D-B8F55B73E937}"/>
    <cellStyle name="Normal 2 5 3 2 2 3" xfId="408" xr:uid="{4D640A17-01DB-476F-88E6-EC9E41D9A6FA}"/>
    <cellStyle name="Normal 2 5 3 2 2 3 2" xfId="1335" xr:uid="{14ACD0D6-7DF8-4308-8437-3AE8255B0A72}"/>
    <cellStyle name="Normal 2 5 3 2 2 3 3" xfId="938" xr:uid="{DBBA512A-2D61-400A-86E4-9C8348DB4F53}"/>
    <cellStyle name="Normal 2 5 3 2 2 4" xfId="541" xr:uid="{A77D25C3-1935-4156-9589-FD2C9010CE54}"/>
    <cellStyle name="Normal 2 5 3 2 2 4 2" xfId="1071" xr:uid="{86C2FFEB-256F-40EC-83AD-E50CB60C6381}"/>
    <cellStyle name="Normal 2 5 3 2 2 5" xfId="674" xr:uid="{FAF201A6-80C4-4FFE-9EAB-EFB1AE8B79BC}"/>
    <cellStyle name="Normal 2 5 3 2 3" xfId="210" xr:uid="{2994125F-7BC6-4FE2-AB86-755E8A6C154E}"/>
    <cellStyle name="Normal 2 5 3 2 3 2" xfId="1137" xr:uid="{C50A97F4-1255-4F3B-B484-E0A0EA10031B}"/>
    <cellStyle name="Normal 2 5 3 2 3 3" xfId="740" xr:uid="{5F933F9E-0A5A-4F7D-9167-4993539D97D7}"/>
    <cellStyle name="Normal 2 5 3 2 4" xfId="342" xr:uid="{93F74701-8A4A-4B45-9AB5-5EA00A37BB87}"/>
    <cellStyle name="Normal 2 5 3 2 4 2" xfId="1269" xr:uid="{DEAB5DCF-B4BC-431D-A87C-A46B7089109E}"/>
    <cellStyle name="Normal 2 5 3 2 4 3" xfId="872" xr:uid="{AB54A240-E1A2-4CC3-96DA-341A346C3805}"/>
    <cellStyle name="Normal 2 5 3 2 5" xfId="475" xr:uid="{D56698D5-4E3D-4713-9106-0513E3780444}"/>
    <cellStyle name="Normal 2 5 3 2 5 2" xfId="1005" xr:uid="{03A7006B-9422-4536-B468-4E12508E67BE}"/>
    <cellStyle name="Normal 2 5 3 2 6" xfId="608" xr:uid="{9787E666-46D6-42C4-B255-1FCAB861C2D1}"/>
    <cellStyle name="Normal 2 5 3 3" xfId="103" xr:uid="{00000000-0005-0000-0000-00003D000000}"/>
    <cellStyle name="Normal 2 5 3 3 2" xfId="236" xr:uid="{C8E5F1DE-6956-4C75-A38B-CADFEC4E786E}"/>
    <cellStyle name="Normal 2 5 3 3 2 2" xfId="1163" xr:uid="{1B6E30DA-686B-4559-B550-5D90379A094D}"/>
    <cellStyle name="Normal 2 5 3 3 2 3" xfId="766" xr:uid="{25A364D4-5104-45B2-B44C-C53E03E30378}"/>
    <cellStyle name="Normal 2 5 3 3 3" xfId="368" xr:uid="{0D8F2B8E-BDF0-4888-BF9A-D7C4AE6D33C3}"/>
    <cellStyle name="Normal 2 5 3 3 3 2" xfId="1295" xr:uid="{C41B9047-6543-4260-91BD-2CDEFC94ACF1}"/>
    <cellStyle name="Normal 2 5 3 3 3 3" xfId="898" xr:uid="{64DDC2A6-BB10-4338-968E-5308D34AAD7C}"/>
    <cellStyle name="Normal 2 5 3 3 4" xfId="501" xr:uid="{60EA695C-11AC-4316-8508-065295F7C353}"/>
    <cellStyle name="Normal 2 5 3 3 4 2" xfId="1031" xr:uid="{1686A959-CB25-43A4-9F80-3BDDEB64F268}"/>
    <cellStyle name="Normal 2 5 3 3 5" xfId="634" xr:uid="{ED296FF4-9B6B-4EC2-9743-1226F103F9AE}"/>
    <cellStyle name="Normal 2 5 3 4" xfId="170" xr:uid="{180205E8-AD2F-455B-BA2C-D88F93E51F17}"/>
    <cellStyle name="Normal 2 5 3 4 2" xfId="1097" xr:uid="{8A186567-6644-4C2F-8773-0B9CB654C6E5}"/>
    <cellStyle name="Normal 2 5 3 4 3" xfId="700" xr:uid="{B0AAD4D5-AE43-42BF-AF8A-200EA2A82804}"/>
    <cellStyle name="Normal 2 5 3 5" xfId="302" xr:uid="{A7B72231-0FA5-46E8-B7E8-59452FF52A1E}"/>
    <cellStyle name="Normal 2 5 3 5 2" xfId="1229" xr:uid="{13399AD8-9704-41CC-B30E-E40D0C01C9EF}"/>
    <cellStyle name="Normal 2 5 3 5 3" xfId="832" xr:uid="{FC1AC490-65D7-4EE3-BB40-EAB35138F5ED}"/>
    <cellStyle name="Normal 2 5 3 6" xfId="435" xr:uid="{F8F9FB4B-18C1-49B7-BB58-6B2C1A21A326}"/>
    <cellStyle name="Normal 2 5 3 6 2" xfId="965" xr:uid="{C69F7975-FFF7-4D53-A865-34F7067FD6AE}"/>
    <cellStyle name="Normal 2 5 3 7" xfId="568" xr:uid="{E4118C62-0D29-474E-BBAA-2FADA3E27F42}"/>
    <cellStyle name="Normal 2 5 4" xfId="39" xr:uid="{00000000-0005-0000-0000-000011000000}"/>
    <cellStyle name="Normal 2 5 5" xfId="53" xr:uid="{00000000-0005-0000-0000-00000F000000}"/>
    <cellStyle name="Normal 2 5 5 2" xfId="119" xr:uid="{00000000-0005-0000-0000-000040000000}"/>
    <cellStyle name="Normal 2 5 5 2 2" xfId="252" xr:uid="{AA360A41-BF86-4FD7-91A9-1259678627BF}"/>
    <cellStyle name="Normal 2 5 5 2 2 2" xfId="1179" xr:uid="{CA5AC812-4BC6-420B-B873-93B6C9A94FB7}"/>
    <cellStyle name="Normal 2 5 5 2 2 3" xfId="782" xr:uid="{4AF5AA40-76FB-4FBF-B439-51778B48C302}"/>
    <cellStyle name="Normal 2 5 5 2 3" xfId="384" xr:uid="{D85E71B7-CFC1-415F-9BF9-E0F14DD2A62F}"/>
    <cellStyle name="Normal 2 5 5 2 3 2" xfId="1311" xr:uid="{CAAED857-D3F7-45E8-AF48-DA91E3A25C2D}"/>
    <cellStyle name="Normal 2 5 5 2 3 3" xfId="914" xr:uid="{B3C7DB32-93B7-4DD2-AF1B-F9F3C500A314}"/>
    <cellStyle name="Normal 2 5 5 2 4" xfId="517" xr:uid="{559406A0-EFD1-41ED-A5CE-C29EB8DBE686}"/>
    <cellStyle name="Normal 2 5 5 2 4 2" xfId="1047" xr:uid="{3B275A0B-7990-426D-B5B2-A427F33F22E6}"/>
    <cellStyle name="Normal 2 5 5 2 5" xfId="650" xr:uid="{E00299DD-A280-40DB-9C31-A0632C12FC8F}"/>
    <cellStyle name="Normal 2 5 5 3" xfId="186" xr:uid="{C1474F73-9C2D-415F-A845-B28175BBA4D2}"/>
    <cellStyle name="Normal 2 5 5 3 2" xfId="1113" xr:uid="{EC368FD4-7E46-4311-AD19-EB084700B7C0}"/>
    <cellStyle name="Normal 2 5 5 3 3" xfId="716" xr:uid="{D01CA5BA-0FA3-4501-BA3D-43387F380102}"/>
    <cellStyle name="Normal 2 5 5 4" xfId="318" xr:uid="{917C403C-A772-46A6-9D0B-73AEB6D47A3E}"/>
    <cellStyle name="Normal 2 5 5 4 2" xfId="1245" xr:uid="{58ECA4F3-68ED-441C-BD6A-A223068E9945}"/>
    <cellStyle name="Normal 2 5 5 4 3" xfId="848" xr:uid="{874830E8-C18A-41AF-BD27-E6F05CB2AF69}"/>
    <cellStyle name="Normal 2 5 5 5" xfId="451" xr:uid="{3E6277EB-482F-4480-B38F-942EAA007767}"/>
    <cellStyle name="Normal 2 5 5 5 2" xfId="981" xr:uid="{25E86A24-C87A-475F-AB72-ADE684825C50}"/>
    <cellStyle name="Normal 2 5 5 6" xfId="584" xr:uid="{47E28074-912E-4971-8095-74648E1DCFF4}"/>
    <cellStyle name="Normal 2 5 6" xfId="61" xr:uid="{00000000-0005-0000-0000-000004000000}"/>
    <cellStyle name="Normal 2 5 6 2" xfId="127" xr:uid="{00000000-0005-0000-0000-000041000000}"/>
    <cellStyle name="Normal 2 5 6 2 2" xfId="260" xr:uid="{38C635B5-082F-42F1-920A-8C187FDE3C8E}"/>
    <cellStyle name="Normal 2 5 6 2 2 2" xfId="1187" xr:uid="{F1DEE17E-8C04-4482-A8F6-9C661A1019E7}"/>
    <cellStyle name="Normal 2 5 6 2 2 3" xfId="790" xr:uid="{69BA45E2-0523-441B-9B05-A90EDA228017}"/>
    <cellStyle name="Normal 2 5 6 2 3" xfId="392" xr:uid="{6C2F1761-684B-43AD-8E34-371240FC73D8}"/>
    <cellStyle name="Normal 2 5 6 2 3 2" xfId="1319" xr:uid="{2A606F0E-571C-4B1B-A8BA-DA384454FBF9}"/>
    <cellStyle name="Normal 2 5 6 2 3 3" xfId="922" xr:uid="{86BEF135-E03B-4123-8376-9109D2307338}"/>
    <cellStyle name="Normal 2 5 6 2 4" xfId="525" xr:uid="{8E78970C-80BC-4F2D-8719-12EF92BC8238}"/>
    <cellStyle name="Normal 2 5 6 2 4 2" xfId="1055" xr:uid="{59C5C9D8-09F9-4211-BF72-FDF6DDE96467}"/>
    <cellStyle name="Normal 2 5 6 2 5" xfId="658" xr:uid="{D618AC30-F5B2-4BD5-9485-A21862BF8F90}"/>
    <cellStyle name="Normal 2 5 6 3" xfId="194" xr:uid="{10DE99E3-3E5B-4985-B837-51614227DA0B}"/>
    <cellStyle name="Normal 2 5 6 3 2" xfId="1121" xr:uid="{B830E4D6-1E7F-48A0-8621-D9980C2D7468}"/>
    <cellStyle name="Normal 2 5 6 3 3" xfId="724" xr:uid="{D8D88467-49E0-44C8-9FA8-C14D24FF8A1B}"/>
    <cellStyle name="Normal 2 5 6 4" xfId="326" xr:uid="{568C2262-C399-4692-9E65-E9921F882081}"/>
    <cellStyle name="Normal 2 5 6 4 2" xfId="1253" xr:uid="{C98EE42B-CF26-4A74-8C0F-F79C35B91E4E}"/>
    <cellStyle name="Normal 2 5 6 4 3" xfId="856" xr:uid="{0F5C428C-F402-433F-9CED-F9BE18ECBE2C}"/>
    <cellStyle name="Normal 2 5 6 5" xfId="459" xr:uid="{21465117-2FBA-46F5-8B23-F20FAC0A087E}"/>
    <cellStyle name="Normal 2 5 6 5 2" xfId="989" xr:uid="{C1AB4DBB-7AF1-4833-8D0D-545A48460D31}"/>
    <cellStyle name="Normal 2 5 6 6" xfId="592" xr:uid="{44892E20-5FBC-4347-B02F-9D93B7E26943}"/>
    <cellStyle name="Normal 2 5 7" xfId="87" xr:uid="{00000000-0005-0000-0000-000038000000}"/>
    <cellStyle name="Normal 2 5 7 2" xfId="220" xr:uid="{8AADF9C9-86EE-4B89-9E52-21E07A73CEB4}"/>
    <cellStyle name="Normal 2 5 7 2 2" xfId="1147" xr:uid="{011CAE4D-12AA-4E4F-9D5F-794FDB5EA5CA}"/>
    <cellStyle name="Normal 2 5 7 2 3" xfId="750" xr:uid="{E67B25CB-6A69-4B3A-A8F4-8E2272BCE8D7}"/>
    <cellStyle name="Normal 2 5 7 3" xfId="352" xr:uid="{9225462D-94F1-4C61-9133-94E3F59C3D63}"/>
    <cellStyle name="Normal 2 5 7 3 2" xfId="1279" xr:uid="{40DC5597-7E2B-4F74-9075-85D35AA7E25B}"/>
    <cellStyle name="Normal 2 5 7 3 3" xfId="882" xr:uid="{2BBAD44B-0E80-4BAE-83F1-93A909E71C19}"/>
    <cellStyle name="Normal 2 5 7 4" xfId="485" xr:uid="{6C024B3F-A340-4C6A-B420-B33C7EF3CA27}"/>
    <cellStyle name="Normal 2 5 7 4 2" xfId="1015" xr:uid="{8F4FE400-7EC5-4B7B-A8F5-8B57DE4AEBDB}"/>
    <cellStyle name="Normal 2 5 7 5" xfId="618" xr:uid="{91C21069-1FB1-455A-9068-D7B37C83E336}"/>
    <cellStyle name="Normal 2 5 8" xfId="154" xr:uid="{4A5EC813-A91F-4583-91F6-923003456A66}"/>
    <cellStyle name="Normal 2 5 8 2" xfId="1081" xr:uid="{D80FBF9D-A89E-48C9-87A9-CAE3B61651D6}"/>
    <cellStyle name="Normal 2 5 8 3" xfId="684" xr:uid="{07E7947D-7C09-4939-B6D4-70D0C540372D}"/>
    <cellStyle name="Normal 2 5 9" xfId="286" xr:uid="{A3AA3702-72D6-4902-B02B-20BF59E7505F}"/>
    <cellStyle name="Normal 2 5 9 2" xfId="1213" xr:uid="{22286D06-8A4A-4E3E-9F67-9AC7AF3094AB}"/>
    <cellStyle name="Normal 2 5 9 3" xfId="816" xr:uid="{9C9B9312-9062-4FF0-8741-F83D077DB1C7}"/>
    <cellStyle name="Normal 2 6" xfId="15" xr:uid="{00000000-0005-0000-0000-000003000000}"/>
    <cellStyle name="Normal 2 6 10" xfId="420" xr:uid="{4074201A-8D21-4266-A221-1795A9AC9B4B}"/>
    <cellStyle name="Normal 2 6 10 2" xfId="950" xr:uid="{1B48A83F-C3C4-4203-970C-8CA9C6F17576}"/>
    <cellStyle name="Normal 2 6 11" xfId="553" xr:uid="{094C7F7F-A32E-4033-AC78-BA3B85CCCBF7}"/>
    <cellStyle name="Normal 2 6 2" xfId="23" xr:uid="{00000000-0005-0000-0000-000003000000}"/>
    <cellStyle name="Normal 2 6 2 2" xfId="46" xr:uid="{00000000-0005-0000-0000-000003000000}"/>
    <cellStyle name="Normal 2 6 2 2 2" xfId="112" xr:uid="{00000000-0005-0000-0000-000044000000}"/>
    <cellStyle name="Normal 2 6 2 2 2 2" xfId="245" xr:uid="{C191DC2B-F500-473D-86ED-F9C9B4D3310C}"/>
    <cellStyle name="Normal 2 6 2 2 2 2 2" xfId="1172" xr:uid="{33684BB0-520B-49A0-BB8A-0125D443209B}"/>
    <cellStyle name="Normal 2 6 2 2 2 2 3" xfId="775" xr:uid="{BF41C8EE-1739-40F3-95C4-C699811D4040}"/>
    <cellStyle name="Normal 2 6 2 2 2 3" xfId="377" xr:uid="{0B6B4ACD-0697-4507-BB42-7CE3750087AD}"/>
    <cellStyle name="Normal 2 6 2 2 2 3 2" xfId="1304" xr:uid="{CF92E32F-00DD-401C-8848-70B0234265D5}"/>
    <cellStyle name="Normal 2 6 2 2 2 3 3" xfId="907" xr:uid="{3DE38F4C-FE44-4B47-BD4E-DF870DF11C94}"/>
    <cellStyle name="Normal 2 6 2 2 2 4" xfId="510" xr:uid="{18E7BF30-2A08-4FE7-A422-07955A3EE207}"/>
    <cellStyle name="Normal 2 6 2 2 2 4 2" xfId="1040" xr:uid="{090FE531-A411-46C7-B0C8-B4FC29C72D2F}"/>
    <cellStyle name="Normal 2 6 2 2 2 5" xfId="643" xr:uid="{CEDA21B8-F196-4BA3-96E3-2B332FFD62D9}"/>
    <cellStyle name="Normal 2 6 2 2 3" xfId="179" xr:uid="{4BFB512F-39DF-4494-9E03-D3BB484C4552}"/>
    <cellStyle name="Normal 2 6 2 2 3 2" xfId="1106" xr:uid="{5A300BDD-9233-43F5-B19C-E74D594811E2}"/>
    <cellStyle name="Normal 2 6 2 2 3 3" xfId="709" xr:uid="{F4FA8D25-1B3D-44E8-99B5-87116E8E3F0D}"/>
    <cellStyle name="Normal 2 6 2 2 4" xfId="311" xr:uid="{658E2409-5B11-4754-BAE9-B61296F0E274}"/>
    <cellStyle name="Normal 2 6 2 2 4 2" xfId="1238" xr:uid="{1A7F5718-040E-4AE1-861F-842107180827}"/>
    <cellStyle name="Normal 2 6 2 2 4 3" xfId="841" xr:uid="{7089296B-A6E5-41B5-BEA7-E83FA48F967D}"/>
    <cellStyle name="Normal 2 6 2 2 5" xfId="444" xr:uid="{0D12ECB6-F957-4D6C-81EB-C9E4EC2068E1}"/>
    <cellStyle name="Normal 2 6 2 2 5 2" xfId="974" xr:uid="{E52D410E-D062-4011-8B91-CED8DC1B285F}"/>
    <cellStyle name="Normal 2 6 2 2 6" xfId="577" xr:uid="{12FC6D90-CB1A-433B-B1D8-A51D097D9358}"/>
    <cellStyle name="Normal 2 6 2 3" xfId="70" xr:uid="{00000000-0005-0000-0000-000003000000}"/>
    <cellStyle name="Normal 2 6 2 3 2" xfId="136" xr:uid="{00000000-0005-0000-0000-000045000000}"/>
    <cellStyle name="Normal 2 6 2 3 2 2" xfId="269" xr:uid="{061A6424-6E3A-4BC6-89F4-B81C2DE71BEF}"/>
    <cellStyle name="Normal 2 6 2 3 2 2 2" xfId="1196" xr:uid="{6856BF13-4BD1-4271-B3B2-7E58D67CA096}"/>
    <cellStyle name="Normal 2 6 2 3 2 2 3" xfId="799" xr:uid="{A8BE8271-F670-45AA-9D3B-0D2C32F984D4}"/>
    <cellStyle name="Normal 2 6 2 3 2 3" xfId="401" xr:uid="{5F6A586F-E158-4A46-96F1-234CE4A40C0A}"/>
    <cellStyle name="Normal 2 6 2 3 2 3 2" xfId="1328" xr:uid="{9EB0FCA3-74D9-4749-B8B7-5CAF954C9890}"/>
    <cellStyle name="Normal 2 6 2 3 2 3 3" xfId="931" xr:uid="{FF6761A4-DCDA-4088-A915-85B60D6EFDB8}"/>
    <cellStyle name="Normal 2 6 2 3 2 4" xfId="534" xr:uid="{6C9B54B6-EC86-4BD6-AAFA-4055D7A59C75}"/>
    <cellStyle name="Normal 2 6 2 3 2 4 2" xfId="1064" xr:uid="{0DFB76F9-752B-474C-97E7-7F7134FE2179}"/>
    <cellStyle name="Normal 2 6 2 3 2 5" xfId="667" xr:uid="{7B4A2A40-BA2F-4668-832E-7AF962EEECB4}"/>
    <cellStyle name="Normal 2 6 2 3 3" xfId="203" xr:uid="{7338E0B5-2738-42D8-A1DA-0914DF37AD4B}"/>
    <cellStyle name="Normal 2 6 2 3 3 2" xfId="1130" xr:uid="{39BA7293-DFC1-46F3-AE51-DB7068E590ED}"/>
    <cellStyle name="Normal 2 6 2 3 3 3" xfId="733" xr:uid="{4090DA3A-A38B-4F57-9EFC-5EF204510FCC}"/>
    <cellStyle name="Normal 2 6 2 3 4" xfId="335" xr:uid="{4F1582D0-6B84-400C-9A8B-EE914BF56753}"/>
    <cellStyle name="Normal 2 6 2 3 4 2" xfId="1262" xr:uid="{EF59A6F7-6CD7-4F44-9BE5-AA7BF61B18A5}"/>
    <cellStyle name="Normal 2 6 2 3 4 3" xfId="865" xr:uid="{4CB32E28-88A3-4FF1-97C9-AA459CC3A5E7}"/>
    <cellStyle name="Normal 2 6 2 3 5" xfId="468" xr:uid="{A3AC4DAE-4CC1-4115-9F65-EA0766901B24}"/>
    <cellStyle name="Normal 2 6 2 3 5 2" xfId="998" xr:uid="{06ADD946-8600-4C4E-8CF6-0FA0496C1788}"/>
    <cellStyle name="Normal 2 6 2 3 6" xfId="601" xr:uid="{622CBD0D-0806-43E8-B720-964C6A3D6B3E}"/>
    <cellStyle name="Normal 2 6 2 4" xfId="96" xr:uid="{00000000-0005-0000-0000-000043000000}"/>
    <cellStyle name="Normal 2 6 2 4 2" xfId="229" xr:uid="{4B0F1EF6-40AD-47A2-A0ED-8853EB03D557}"/>
    <cellStyle name="Normal 2 6 2 4 2 2" xfId="1156" xr:uid="{1DE1BB06-5EC4-464C-9C9A-75969DFDB7A4}"/>
    <cellStyle name="Normal 2 6 2 4 2 3" xfId="759" xr:uid="{2ACE7037-6ECC-4938-B2B2-780C43DFE968}"/>
    <cellStyle name="Normal 2 6 2 4 3" xfId="361" xr:uid="{F93BD922-CF22-4F3E-B6C2-4F3026451DCF}"/>
    <cellStyle name="Normal 2 6 2 4 3 2" xfId="1288" xr:uid="{B4840C17-7856-4C69-885C-C9E86631DD13}"/>
    <cellStyle name="Normal 2 6 2 4 3 3" xfId="891" xr:uid="{81266DEC-F2A9-4EE0-A4D4-5777B0866A85}"/>
    <cellStyle name="Normal 2 6 2 4 4" xfId="494" xr:uid="{140D7CD5-10E4-4796-A5DF-63A0B596E8B2}"/>
    <cellStyle name="Normal 2 6 2 4 4 2" xfId="1024" xr:uid="{93AB60EC-A3DB-410F-ADC7-77848BA01E83}"/>
    <cellStyle name="Normal 2 6 2 4 5" xfId="627" xr:uid="{D3118417-9767-4F65-8DEB-D30CFC5BD1A0}"/>
    <cellStyle name="Normal 2 6 2 5" xfId="163" xr:uid="{0EB393EB-7B1C-49B4-B1C5-4ECC4229332E}"/>
    <cellStyle name="Normal 2 6 2 5 2" xfId="1090" xr:uid="{5501D59D-33F3-416A-AEB7-83DB674BCBC4}"/>
    <cellStyle name="Normal 2 6 2 5 3" xfId="693" xr:uid="{E6BC4D90-0770-4628-9862-9FD525358876}"/>
    <cellStyle name="Normal 2 6 2 6" xfId="295" xr:uid="{B6EF5773-FDAE-4222-A992-A8843C3D256C}"/>
    <cellStyle name="Normal 2 6 2 6 2" xfId="1222" xr:uid="{04D77ABA-1728-4E04-99ED-619A8C042467}"/>
    <cellStyle name="Normal 2 6 2 6 3" xfId="825" xr:uid="{5FEE1130-E76D-45AD-A5D5-4F886A0FBEE6}"/>
    <cellStyle name="Normal 2 6 2 7" xfId="428" xr:uid="{7F38CBA4-3880-49EC-B09A-73E7D1A58697}"/>
    <cellStyle name="Normal 2 6 2 7 2" xfId="958" xr:uid="{9EE58095-2BB7-4654-B92C-790F80FA11CD}"/>
    <cellStyle name="Normal 2 6 2 8" xfId="561" xr:uid="{2E7A7F04-242B-4495-8F7B-0AD91EAD92B9}"/>
    <cellStyle name="Normal 2 6 3" xfId="31" xr:uid="{00000000-0005-0000-0000-000003000000}"/>
    <cellStyle name="Normal 2 6 3 2" xfId="78" xr:uid="{00000000-0005-0000-0000-000003000000}"/>
    <cellStyle name="Normal 2 6 3 2 2" xfId="144" xr:uid="{00000000-0005-0000-0000-000047000000}"/>
    <cellStyle name="Normal 2 6 3 2 2 2" xfId="277" xr:uid="{031BE037-128C-4F30-8F18-A18E1FA841AA}"/>
    <cellStyle name="Normal 2 6 3 2 2 2 2" xfId="1204" xr:uid="{2D9EE03C-CEA8-4E92-A1B0-590E929CC9CE}"/>
    <cellStyle name="Normal 2 6 3 2 2 2 3" xfId="807" xr:uid="{A5A71318-2728-4C8D-A8AC-F7DEAF4E50FB}"/>
    <cellStyle name="Normal 2 6 3 2 2 3" xfId="409" xr:uid="{AA685DF3-9712-40C9-97AC-8E5874754E96}"/>
    <cellStyle name="Normal 2 6 3 2 2 3 2" xfId="1336" xr:uid="{4CC72261-A934-4E63-8045-69B0E7940E5E}"/>
    <cellStyle name="Normal 2 6 3 2 2 3 3" xfId="939" xr:uid="{72DC8418-D8DC-4A19-9F9F-BC9192ACDCE4}"/>
    <cellStyle name="Normal 2 6 3 2 2 4" xfId="542" xr:uid="{8BF468B3-D1A8-41BF-AC34-F15AB7ECA646}"/>
    <cellStyle name="Normal 2 6 3 2 2 4 2" xfId="1072" xr:uid="{95D150A9-600E-4F42-9C57-A0CEBF13B2FE}"/>
    <cellStyle name="Normal 2 6 3 2 2 5" xfId="675" xr:uid="{D3E73D26-4A69-4A16-A84F-BDDF71593724}"/>
    <cellStyle name="Normal 2 6 3 2 3" xfId="211" xr:uid="{56F0FE2C-32B5-447A-BCCD-46B9AC52EFD7}"/>
    <cellStyle name="Normal 2 6 3 2 3 2" xfId="1138" xr:uid="{8829E840-6236-4C1E-AA44-7DC60A45E07F}"/>
    <cellStyle name="Normal 2 6 3 2 3 3" xfId="741" xr:uid="{72DEC9AF-DADB-4692-8296-D56EC4AA4A2A}"/>
    <cellStyle name="Normal 2 6 3 2 4" xfId="343" xr:uid="{D5D0EAAF-3354-42C9-AE7C-9F3FE80AE10C}"/>
    <cellStyle name="Normal 2 6 3 2 4 2" xfId="1270" xr:uid="{C65F3B60-2384-43F6-840F-40D6F7742CC8}"/>
    <cellStyle name="Normal 2 6 3 2 4 3" xfId="873" xr:uid="{7CBD7BB7-0730-417D-80BB-01B372060B75}"/>
    <cellStyle name="Normal 2 6 3 2 5" xfId="476" xr:uid="{B2B4067F-BE7D-43B3-9FAA-9EF1EDE99D9F}"/>
    <cellStyle name="Normal 2 6 3 2 5 2" xfId="1006" xr:uid="{932A3174-9130-43D7-9BDB-4D6F8CCEFB49}"/>
    <cellStyle name="Normal 2 6 3 2 6" xfId="609" xr:uid="{4DAB613B-184C-441A-8B73-8F6CB4702FF4}"/>
    <cellStyle name="Normal 2 6 3 3" xfId="104" xr:uid="{00000000-0005-0000-0000-000046000000}"/>
    <cellStyle name="Normal 2 6 3 3 2" xfId="237" xr:uid="{0E195CC4-2A50-456A-8160-C8F14C83390B}"/>
    <cellStyle name="Normal 2 6 3 3 2 2" xfId="1164" xr:uid="{BD60A2D2-EEEB-4B64-8710-401C1F1DB27B}"/>
    <cellStyle name="Normal 2 6 3 3 2 3" xfId="767" xr:uid="{6C92F8E8-0163-4E82-B49E-D3798D377CF8}"/>
    <cellStyle name="Normal 2 6 3 3 3" xfId="369" xr:uid="{BB70FB3B-A0C9-4DE0-AF32-73D2D14E176F}"/>
    <cellStyle name="Normal 2 6 3 3 3 2" xfId="1296" xr:uid="{74EAB970-FC0E-44A8-AC85-CEAC0CFBBDE1}"/>
    <cellStyle name="Normal 2 6 3 3 3 3" xfId="899" xr:uid="{21CF8769-52CA-43E0-884B-2231A3E6B87B}"/>
    <cellStyle name="Normal 2 6 3 3 4" xfId="502" xr:uid="{DEE2C332-2CFE-455F-BD19-026A7CB22E1B}"/>
    <cellStyle name="Normal 2 6 3 3 4 2" xfId="1032" xr:uid="{4834B4B8-4504-4F8D-983C-046B913D864F}"/>
    <cellStyle name="Normal 2 6 3 3 5" xfId="635" xr:uid="{1126523E-E2B7-4C0A-9730-CF83917ED728}"/>
    <cellStyle name="Normal 2 6 3 4" xfId="171" xr:uid="{55E9CE97-3158-4695-A634-C29A95AF92B3}"/>
    <cellStyle name="Normal 2 6 3 4 2" xfId="1098" xr:uid="{AB359206-E03C-4FD5-87C0-1D0AE62D046B}"/>
    <cellStyle name="Normal 2 6 3 4 3" xfId="701" xr:uid="{C67F154D-6CFE-4B95-9485-8611CA653F56}"/>
    <cellStyle name="Normal 2 6 3 5" xfId="303" xr:uid="{D0125C16-1733-46E2-B2EA-87082A6853F3}"/>
    <cellStyle name="Normal 2 6 3 5 2" xfId="1230" xr:uid="{8979E678-3869-48EA-99D7-90BADCFA331D}"/>
    <cellStyle name="Normal 2 6 3 5 3" xfId="833" xr:uid="{A4FBB149-EAF6-4D39-BD93-3B5F00D60743}"/>
    <cellStyle name="Normal 2 6 3 6" xfId="436" xr:uid="{F7FF5914-7DBA-4E66-8A0A-50EE39ED0BD5}"/>
    <cellStyle name="Normal 2 6 3 6 2" xfId="966" xr:uid="{CCB49814-A87C-4961-AC5A-9A4D28973FEF}"/>
    <cellStyle name="Normal 2 6 3 7" xfId="569" xr:uid="{0300640C-5765-49A2-AE2F-2C50A3D6DB1C}"/>
    <cellStyle name="Normal 2 6 4" xfId="40" xr:uid="{00000000-0005-0000-0000-000012000000}"/>
    <cellStyle name="Normal 2 6 5" xfId="54" xr:uid="{00000000-0005-0000-0000-000010000000}"/>
    <cellStyle name="Normal 2 6 5 2" xfId="120" xr:uid="{00000000-0005-0000-0000-000049000000}"/>
    <cellStyle name="Normal 2 6 5 2 2" xfId="253" xr:uid="{F3BAF573-E16F-40C5-81BB-1737B7490F18}"/>
    <cellStyle name="Normal 2 6 5 2 2 2" xfId="1180" xr:uid="{E98D498D-C92A-445B-8ECD-61D73D684A50}"/>
    <cellStyle name="Normal 2 6 5 2 2 3" xfId="783" xr:uid="{90D1368C-CF2E-430E-9C87-FC16A066D324}"/>
    <cellStyle name="Normal 2 6 5 2 3" xfId="385" xr:uid="{A41E48FF-311B-4658-8644-A491910E5C53}"/>
    <cellStyle name="Normal 2 6 5 2 3 2" xfId="1312" xr:uid="{856250DB-2AF5-4C04-B746-C132BFAF85DD}"/>
    <cellStyle name="Normal 2 6 5 2 3 3" xfId="915" xr:uid="{0D66D840-C158-4D8A-A723-1A7134B0C5CB}"/>
    <cellStyle name="Normal 2 6 5 2 4" xfId="518" xr:uid="{DDD3DD23-C8B1-472B-8051-321FA7988FA4}"/>
    <cellStyle name="Normal 2 6 5 2 4 2" xfId="1048" xr:uid="{1DEB9ADC-B886-476C-9C41-1476D147CE4B}"/>
    <cellStyle name="Normal 2 6 5 2 5" xfId="651" xr:uid="{C9335E16-F409-4183-A84C-033179EDFA88}"/>
    <cellStyle name="Normal 2 6 5 3" xfId="187" xr:uid="{B682294E-2438-40D5-AF87-AAC4DDA970A5}"/>
    <cellStyle name="Normal 2 6 5 3 2" xfId="1114" xr:uid="{427EE59D-A8FD-4C6A-8C40-AB35BC9D916C}"/>
    <cellStyle name="Normal 2 6 5 3 3" xfId="717" xr:uid="{8FE4B8B0-B40B-4A35-B1DE-AA933146CD83}"/>
    <cellStyle name="Normal 2 6 5 4" xfId="319" xr:uid="{B109E234-DF57-4E4A-AB45-6B6E46E332DF}"/>
    <cellStyle name="Normal 2 6 5 4 2" xfId="1246" xr:uid="{3E054D74-CE7A-4D86-AF7F-A338C7A6BBEF}"/>
    <cellStyle name="Normal 2 6 5 4 3" xfId="849" xr:uid="{D9219745-08A9-4400-B708-6365FADE3396}"/>
    <cellStyle name="Normal 2 6 5 5" xfId="452" xr:uid="{532E7BCA-AAAF-4C39-8ED8-3C346E075CDE}"/>
    <cellStyle name="Normal 2 6 5 5 2" xfId="982" xr:uid="{70878EB4-171B-42D8-B8CD-128F32733AE6}"/>
    <cellStyle name="Normal 2 6 5 6" xfId="585" xr:uid="{99CE5937-3492-4553-89E5-B69A6BF85C9F}"/>
    <cellStyle name="Normal 2 6 6" xfId="62" xr:uid="{00000000-0005-0000-0000-000003000000}"/>
    <cellStyle name="Normal 2 6 6 2" xfId="128" xr:uid="{00000000-0005-0000-0000-00004A000000}"/>
    <cellStyle name="Normal 2 6 6 2 2" xfId="261" xr:uid="{77BCE8DF-DF86-451A-8D75-2FFC7F318458}"/>
    <cellStyle name="Normal 2 6 6 2 2 2" xfId="1188" xr:uid="{E99FAE97-3D81-4910-BE51-D1607DE8AF18}"/>
    <cellStyle name="Normal 2 6 6 2 2 3" xfId="791" xr:uid="{0C2E8CC8-ECB7-4406-96CB-66062D5F3AAC}"/>
    <cellStyle name="Normal 2 6 6 2 3" xfId="393" xr:uid="{D447817B-A497-40CC-91DF-72EE56A5F7B7}"/>
    <cellStyle name="Normal 2 6 6 2 3 2" xfId="1320" xr:uid="{3149ADF6-8FCE-4098-9685-8B2C79D4417C}"/>
    <cellStyle name="Normal 2 6 6 2 3 3" xfId="923" xr:uid="{EDDC5AD0-AF5B-44E3-885B-01138B9C572D}"/>
    <cellStyle name="Normal 2 6 6 2 4" xfId="526" xr:uid="{A076C8F2-F65F-4030-B39C-065BF7ECB492}"/>
    <cellStyle name="Normal 2 6 6 2 4 2" xfId="1056" xr:uid="{A1881740-05F6-42A1-9FE6-5302B3A50215}"/>
    <cellStyle name="Normal 2 6 6 2 5" xfId="659" xr:uid="{EDCD05FA-9812-40F8-96BD-D3D7E082DFDF}"/>
    <cellStyle name="Normal 2 6 6 3" xfId="195" xr:uid="{02B75DDD-76EF-4558-A1FA-46CDAAA35F4F}"/>
    <cellStyle name="Normal 2 6 6 3 2" xfId="1122" xr:uid="{239219AA-2D09-4DD1-92C1-EF84F974E337}"/>
    <cellStyle name="Normal 2 6 6 3 3" xfId="725" xr:uid="{C1811F69-73A8-4378-B5FA-E71B816D08CD}"/>
    <cellStyle name="Normal 2 6 6 4" xfId="327" xr:uid="{2868FDB9-8233-4D27-BCCC-5B4A25134589}"/>
    <cellStyle name="Normal 2 6 6 4 2" xfId="1254" xr:uid="{89061F72-B630-4FF1-B45A-CD007762A536}"/>
    <cellStyle name="Normal 2 6 6 4 3" xfId="857" xr:uid="{23DD89B3-5520-489C-9965-E5776A0E4B9C}"/>
    <cellStyle name="Normal 2 6 6 5" xfId="460" xr:uid="{6AD3691B-8A42-4F5B-87A5-4AB9342F797A}"/>
    <cellStyle name="Normal 2 6 6 5 2" xfId="990" xr:uid="{4E528CF8-2B04-4687-9886-6F546B087863}"/>
    <cellStyle name="Normal 2 6 6 6" xfId="593" xr:uid="{56D89A7F-80B6-47C9-B681-1394B3E7719F}"/>
    <cellStyle name="Normal 2 6 7" xfId="88" xr:uid="{00000000-0005-0000-0000-000042000000}"/>
    <cellStyle name="Normal 2 6 7 2" xfId="221" xr:uid="{DE3A2B51-AD0D-4354-9C74-17B40FBA1E03}"/>
    <cellStyle name="Normal 2 6 7 2 2" xfId="1148" xr:uid="{2882A3F1-E69C-4F61-A9E0-5EB2ABD10B76}"/>
    <cellStyle name="Normal 2 6 7 2 3" xfId="751" xr:uid="{BBC279F9-B777-47AB-BEEC-43B772E39C22}"/>
    <cellStyle name="Normal 2 6 7 3" xfId="353" xr:uid="{05A89F33-7546-4AE5-BC94-19A1EDC71580}"/>
    <cellStyle name="Normal 2 6 7 3 2" xfId="1280" xr:uid="{008B56F3-3484-4B56-BC00-66C0BA52DAC9}"/>
    <cellStyle name="Normal 2 6 7 3 3" xfId="883" xr:uid="{92A86D3D-D786-428D-9C10-C45AAC8EE14C}"/>
    <cellStyle name="Normal 2 6 7 4" xfId="486" xr:uid="{59846B36-44BC-41E7-95F4-76370ED0849E}"/>
    <cellStyle name="Normal 2 6 7 4 2" xfId="1016" xr:uid="{FD439164-82D4-4178-949E-F2BC08F37BE1}"/>
    <cellStyle name="Normal 2 6 7 5" xfId="619" xr:uid="{02EED2FA-6B09-4AFF-B7F7-4D018C1B8969}"/>
    <cellStyle name="Normal 2 6 8" xfId="155" xr:uid="{B6B32848-0D7B-42DB-88DA-9AD36BEC44FF}"/>
    <cellStyle name="Normal 2 6 8 2" xfId="1082" xr:uid="{C6F818C6-8C68-4E5E-9B27-02FA92B7AEA3}"/>
    <cellStyle name="Normal 2 6 8 3" xfId="685" xr:uid="{C37D50F5-530E-44E3-B8DD-938A207B1E25}"/>
    <cellStyle name="Normal 2 6 9" xfId="287" xr:uid="{C323DB58-1539-47B8-B28D-902B67B3F4CD}"/>
    <cellStyle name="Normal 2 6 9 2" xfId="1214" xr:uid="{DADA32E0-C95E-48D3-AFEA-F9BE4BEDB2C2}"/>
    <cellStyle name="Normal 2 6 9 3" xfId="817" xr:uid="{698D219E-87F8-47EA-9D2B-B8A2BBFE3858}"/>
    <cellStyle name="Normal 2 7" xfId="18" xr:uid="{00000000-0005-0000-0000-000003000000}"/>
    <cellStyle name="Normal 2 7 2" xfId="43" xr:uid="{00000000-0005-0000-0000-000003000000}"/>
    <cellStyle name="Normal 2 7 2 2" xfId="109" xr:uid="{00000000-0005-0000-0000-00004C000000}"/>
    <cellStyle name="Normal 2 7 2 2 2" xfId="242" xr:uid="{2CD86B94-A60C-49B0-BD6F-456FB494177F}"/>
    <cellStyle name="Normal 2 7 2 2 2 2" xfId="1169" xr:uid="{5948E1D7-3C3E-4DBA-BFD8-B8FBF36A2A07}"/>
    <cellStyle name="Normal 2 7 2 2 2 3" xfId="772" xr:uid="{5846E19D-BE86-4A9F-829A-0252AEDCEEBF}"/>
    <cellStyle name="Normal 2 7 2 2 3" xfId="374" xr:uid="{0F36FCC0-8023-4A96-9BB6-9F7CEF30932D}"/>
    <cellStyle name="Normal 2 7 2 2 3 2" xfId="1301" xr:uid="{AAFF0ED0-66CE-4312-8E84-17543DFB31DC}"/>
    <cellStyle name="Normal 2 7 2 2 3 3" xfId="904" xr:uid="{257E6FB9-B5BF-4AF6-AA05-209EF20FCAC2}"/>
    <cellStyle name="Normal 2 7 2 2 4" xfId="507" xr:uid="{DF5A720B-F035-4A2B-92EC-6F8BC44F68FA}"/>
    <cellStyle name="Normal 2 7 2 2 4 2" xfId="1037" xr:uid="{7744E927-EA2D-4630-B9D1-CCB27224E449}"/>
    <cellStyle name="Normal 2 7 2 2 5" xfId="640" xr:uid="{5CEEC3F4-A97D-4813-B8EE-ECFDF5529ADD}"/>
    <cellStyle name="Normal 2 7 2 3" xfId="176" xr:uid="{F12AC782-1DDF-41DD-A65F-0F413D27B9C2}"/>
    <cellStyle name="Normal 2 7 2 3 2" xfId="1103" xr:uid="{B4B6C98B-6A38-41EA-AB4C-831FB424BB62}"/>
    <cellStyle name="Normal 2 7 2 3 3" xfId="706" xr:uid="{CF9C34F7-2F5D-4B15-8A2D-47444C4569E9}"/>
    <cellStyle name="Normal 2 7 2 4" xfId="308" xr:uid="{979C1C2C-4B0B-4EB6-92A4-30282D1015A6}"/>
    <cellStyle name="Normal 2 7 2 4 2" xfId="1235" xr:uid="{D4F3BD96-E53A-437E-9E61-0F9710902A19}"/>
    <cellStyle name="Normal 2 7 2 4 3" xfId="838" xr:uid="{7CE0E768-16AF-4FFC-B372-78C6EDB88EFB}"/>
    <cellStyle name="Normal 2 7 2 5" xfId="441" xr:uid="{5BF64D53-9584-441F-A530-5702DFB39124}"/>
    <cellStyle name="Normal 2 7 2 5 2" xfId="971" xr:uid="{A78B5835-5004-4198-9504-E90A99B7F84E}"/>
    <cellStyle name="Normal 2 7 2 6" xfId="574" xr:uid="{E8C515D5-C9B1-4A26-9B06-4471C5D15206}"/>
    <cellStyle name="Normal 2 7 3" xfId="65" xr:uid="{00000000-0005-0000-0000-000003000000}"/>
    <cellStyle name="Normal 2 7 3 2" xfId="131" xr:uid="{00000000-0005-0000-0000-00004D000000}"/>
    <cellStyle name="Normal 2 7 3 2 2" xfId="264" xr:uid="{6AC98156-3558-4815-A5E6-9DD78AD64C34}"/>
    <cellStyle name="Normal 2 7 3 2 2 2" xfId="1191" xr:uid="{819AA40A-ACAC-4CDC-AE85-C1B99B4FFF85}"/>
    <cellStyle name="Normal 2 7 3 2 2 3" xfId="794" xr:uid="{D304DBB6-F8CF-4E5F-A24C-610E47B971C2}"/>
    <cellStyle name="Normal 2 7 3 2 3" xfId="396" xr:uid="{BEC1AEF6-E7A4-4DD0-A8C4-6F8502941400}"/>
    <cellStyle name="Normal 2 7 3 2 3 2" xfId="1323" xr:uid="{3C2643BD-B22F-4CC2-AD7D-98C19611AB7E}"/>
    <cellStyle name="Normal 2 7 3 2 3 3" xfId="926" xr:uid="{CF0F62A4-6754-4B4A-A300-66FA76EAE167}"/>
    <cellStyle name="Normal 2 7 3 2 4" xfId="529" xr:uid="{91779B01-9A1F-4534-ABBE-335B55DE0595}"/>
    <cellStyle name="Normal 2 7 3 2 4 2" xfId="1059" xr:uid="{7EC09846-63AE-45E7-BDF8-9984CFD34752}"/>
    <cellStyle name="Normal 2 7 3 2 5" xfId="662" xr:uid="{7A3773B6-F820-4773-88F9-80DACBE08DCC}"/>
    <cellStyle name="Normal 2 7 3 3" xfId="198" xr:uid="{2C772B10-FCEC-4B6F-9F2C-9FC9FD803873}"/>
    <cellStyle name="Normal 2 7 3 3 2" xfId="1125" xr:uid="{209F23C8-907A-4712-941D-DBA8A69275AA}"/>
    <cellStyle name="Normal 2 7 3 3 3" xfId="728" xr:uid="{5F59FF96-E220-4EDF-83FF-5892D3A94712}"/>
    <cellStyle name="Normal 2 7 3 4" xfId="330" xr:uid="{AF3F107B-E14C-40E8-AEC8-2B67C024C152}"/>
    <cellStyle name="Normal 2 7 3 4 2" xfId="1257" xr:uid="{8903E914-1A66-4216-8140-89E4CBB20CC1}"/>
    <cellStyle name="Normal 2 7 3 4 3" xfId="860" xr:uid="{0FC929EF-C293-4799-94BC-90EEA5A01ADE}"/>
    <cellStyle name="Normal 2 7 3 5" xfId="463" xr:uid="{451D0500-E774-4BC4-A753-D5A310240177}"/>
    <cellStyle name="Normal 2 7 3 5 2" xfId="993" xr:uid="{AECCC745-9C8D-4208-A3D5-03EC9F3DD9BF}"/>
    <cellStyle name="Normal 2 7 3 6" xfId="596" xr:uid="{36732B01-E4F7-497A-8C39-091F28AE8779}"/>
    <cellStyle name="Normal 2 7 4" xfId="91" xr:uid="{00000000-0005-0000-0000-00004B000000}"/>
    <cellStyle name="Normal 2 7 4 2" xfId="224" xr:uid="{0CD792E9-71A2-4A15-A1B1-38C0CB07CA60}"/>
    <cellStyle name="Normal 2 7 4 2 2" xfId="1151" xr:uid="{88100432-5404-4B8E-B80A-4A0911F346C3}"/>
    <cellStyle name="Normal 2 7 4 2 3" xfId="754" xr:uid="{7AFE85F6-BB9A-428F-A111-07E5ADBDEFE0}"/>
    <cellStyle name="Normal 2 7 4 3" xfId="356" xr:uid="{4CC6F731-2252-409D-A0CB-72B1BF306ADA}"/>
    <cellStyle name="Normal 2 7 4 3 2" xfId="1283" xr:uid="{16348DD9-A9D0-475C-A11F-CD79E8F17660}"/>
    <cellStyle name="Normal 2 7 4 3 3" xfId="886" xr:uid="{36AE9FF8-421F-449B-9AD4-FC48E6C169F6}"/>
    <cellStyle name="Normal 2 7 4 4" xfId="489" xr:uid="{46F15591-357D-4688-ABD7-E20DF80096BB}"/>
    <cellStyle name="Normal 2 7 4 4 2" xfId="1019" xr:uid="{0615A810-0348-42C4-8A9A-0B1E6881288D}"/>
    <cellStyle name="Normal 2 7 4 5" xfId="622" xr:uid="{ED29A2C9-13D5-4652-A9F5-4933EA4EE5B4}"/>
    <cellStyle name="Normal 2 7 5" xfId="158" xr:uid="{7AE81F22-9075-4216-ACC0-AE3E5AAA9E0B}"/>
    <cellStyle name="Normal 2 7 5 2" xfId="1085" xr:uid="{389D2289-8F03-4C51-A2F7-71E96C098E78}"/>
    <cellStyle name="Normal 2 7 5 3" xfId="688" xr:uid="{BE319E60-75F9-4B21-A7D5-098D5570B30B}"/>
    <cellStyle name="Normal 2 7 6" xfId="290" xr:uid="{87D94744-DE08-454C-926C-B87801C317AE}"/>
    <cellStyle name="Normal 2 7 6 2" xfId="1217" xr:uid="{0C7C0791-8010-4E53-92DD-85B897178922}"/>
    <cellStyle name="Normal 2 7 6 3" xfId="820" xr:uid="{6B1D7105-2AB1-4480-B84E-4DDFAC6E3183}"/>
    <cellStyle name="Normal 2 7 7" xfId="423" xr:uid="{35908380-B939-46B1-BF35-73A69A7D4702}"/>
    <cellStyle name="Normal 2 7 7 2" xfId="953" xr:uid="{388911C6-D085-4072-B0FA-CDA96D5CDF2C}"/>
    <cellStyle name="Normal 2 7 8" xfId="556" xr:uid="{E3F50928-3468-45BD-8D91-9851E3CF3C2D}"/>
    <cellStyle name="Normal 2 8" xfId="26" xr:uid="{00000000-0005-0000-0000-000003000000}"/>
    <cellStyle name="Normal 2 8 2" xfId="73" xr:uid="{00000000-0005-0000-0000-000003000000}"/>
    <cellStyle name="Normal 2 8 2 2" xfId="139" xr:uid="{00000000-0005-0000-0000-00004F000000}"/>
    <cellStyle name="Normal 2 8 2 2 2" xfId="272" xr:uid="{10CEFB5A-5084-464C-99BD-6D63697530F2}"/>
    <cellStyle name="Normal 2 8 2 2 2 2" xfId="1199" xr:uid="{24BB23C0-DF4E-4B2B-B24C-EFDEDC6757A9}"/>
    <cellStyle name="Normal 2 8 2 2 2 3" xfId="802" xr:uid="{4110ED6B-9009-4D23-82E4-1C9367293599}"/>
    <cellStyle name="Normal 2 8 2 2 3" xfId="404" xr:uid="{24C0D775-69E2-4202-B9DC-1B47263BAF34}"/>
    <cellStyle name="Normal 2 8 2 2 3 2" xfId="1331" xr:uid="{D4721479-FCF2-414C-AFD6-B4A1AB33EE9A}"/>
    <cellStyle name="Normal 2 8 2 2 3 3" xfId="934" xr:uid="{8CC829C7-792D-4330-86BB-529AE4F08E63}"/>
    <cellStyle name="Normal 2 8 2 2 4" xfId="537" xr:uid="{121DBB7E-7520-46CE-B364-D9545EF77064}"/>
    <cellStyle name="Normal 2 8 2 2 4 2" xfId="1067" xr:uid="{280DBAD7-6C8F-4028-8BF1-024A5A1F38FF}"/>
    <cellStyle name="Normal 2 8 2 2 5" xfId="670" xr:uid="{CED58E23-D8D2-4672-B850-0B55C54EF47B}"/>
    <cellStyle name="Normal 2 8 2 3" xfId="206" xr:uid="{B7DE1934-E4E1-468F-A3D4-37130768FC06}"/>
    <cellStyle name="Normal 2 8 2 3 2" xfId="1133" xr:uid="{DB231C3D-A3F5-4AA5-9AFE-9002D74558EF}"/>
    <cellStyle name="Normal 2 8 2 3 3" xfId="736" xr:uid="{624CCA23-AE65-47C4-AC00-CB9298D3391C}"/>
    <cellStyle name="Normal 2 8 2 4" xfId="338" xr:uid="{894795F3-E3C9-4365-B853-5B4D151064B3}"/>
    <cellStyle name="Normal 2 8 2 4 2" xfId="1265" xr:uid="{611C6245-2269-407A-A29B-E9798A3AC013}"/>
    <cellStyle name="Normal 2 8 2 4 3" xfId="868" xr:uid="{48B84112-5D6D-4E23-BC91-C73E18E89184}"/>
    <cellStyle name="Normal 2 8 2 5" xfId="471" xr:uid="{06447B8C-F3EE-4779-871E-2CE5C6BBACA8}"/>
    <cellStyle name="Normal 2 8 2 5 2" xfId="1001" xr:uid="{2ED2520D-154D-4CEC-BBCF-9173E4084159}"/>
    <cellStyle name="Normal 2 8 2 6" xfId="604" xr:uid="{EC7B6032-C62A-440F-A78C-EA3BD48CD71B}"/>
    <cellStyle name="Normal 2 8 3" xfId="99" xr:uid="{00000000-0005-0000-0000-00004E000000}"/>
    <cellStyle name="Normal 2 8 3 2" xfId="232" xr:uid="{04C61A75-42AF-4A9B-960D-98622735CCE7}"/>
    <cellStyle name="Normal 2 8 3 2 2" xfId="1159" xr:uid="{4395D7A3-F4E7-40AC-AE3A-6A2291D5EE75}"/>
    <cellStyle name="Normal 2 8 3 2 3" xfId="762" xr:uid="{D8A0C3C3-E0F4-4082-9494-F39F3BF91753}"/>
    <cellStyle name="Normal 2 8 3 3" xfId="364" xr:uid="{C0D91E17-E6A4-4A51-A22C-FFCBA26CE5F9}"/>
    <cellStyle name="Normal 2 8 3 3 2" xfId="1291" xr:uid="{965B19CA-8D7B-44C2-849C-AEE919E93D97}"/>
    <cellStyle name="Normal 2 8 3 3 3" xfId="894" xr:uid="{FD7E69E0-FC29-404C-8B33-547CABA7EB4D}"/>
    <cellStyle name="Normal 2 8 3 4" xfId="497" xr:uid="{480C0BF2-B360-4A11-928B-260DA56055D0}"/>
    <cellStyle name="Normal 2 8 3 4 2" xfId="1027" xr:uid="{1673D286-0610-495E-BA3E-C3B1E82CA5B4}"/>
    <cellStyle name="Normal 2 8 3 5" xfId="630" xr:uid="{32279961-01C2-4A23-9CB7-1087FB789FB3}"/>
    <cellStyle name="Normal 2 8 4" xfId="166" xr:uid="{A19E9755-EFEB-419C-B36E-6590181B0F19}"/>
    <cellStyle name="Normal 2 8 4 2" xfId="1093" xr:uid="{8B00A323-0686-4E96-852E-14973B190435}"/>
    <cellStyle name="Normal 2 8 4 3" xfId="696" xr:uid="{2E5002F6-9EB2-4F75-A48B-7AFB99EF5622}"/>
    <cellStyle name="Normal 2 8 5" xfId="298" xr:uid="{2BE1D65C-9FD8-439A-8E40-DFC8D9D243D7}"/>
    <cellStyle name="Normal 2 8 5 2" xfId="1225" xr:uid="{46291482-7E57-4A1B-8789-F2F67239A9BB}"/>
    <cellStyle name="Normal 2 8 5 3" xfId="828" xr:uid="{65A7E6EB-FC75-4FBB-BC72-F15A03765491}"/>
    <cellStyle name="Normal 2 8 6" xfId="431" xr:uid="{B27A9471-3BC7-4343-9D56-EA18B6EEFD6B}"/>
    <cellStyle name="Normal 2 8 6 2" xfId="961" xr:uid="{2414E7C3-CB5E-4BFE-A830-A1B08D18399C}"/>
    <cellStyle name="Normal 2 8 7" xfId="564" xr:uid="{97922D10-B16C-48ED-BC07-21A8D6893CBE}"/>
    <cellStyle name="Normal 2 9" xfId="49" xr:uid="{00000000-0005-0000-0000-000006000000}"/>
    <cellStyle name="Normal 2 9 2" xfId="115" xr:uid="{00000000-0005-0000-0000-000050000000}"/>
    <cellStyle name="Normal 2 9 2 2" xfId="248" xr:uid="{D94A17E1-BA5C-4571-A859-DAF4D0446F4D}"/>
    <cellStyle name="Normal 2 9 2 2 2" xfId="1175" xr:uid="{98B1547F-B3EC-4332-8233-30C359B77051}"/>
    <cellStyle name="Normal 2 9 2 2 3" xfId="778" xr:uid="{94E2E69A-987F-4DB9-A42C-F37FBD373C5C}"/>
    <cellStyle name="Normal 2 9 2 3" xfId="380" xr:uid="{9C6CBB80-32AD-4F21-9108-3E9CFC8EFF2A}"/>
    <cellStyle name="Normal 2 9 2 3 2" xfId="1307" xr:uid="{93607B69-E449-48DD-9DBB-008DFF838098}"/>
    <cellStyle name="Normal 2 9 2 3 3" xfId="910" xr:uid="{E5071CA0-B978-4153-A252-C44512013BEB}"/>
    <cellStyle name="Normal 2 9 2 4" xfId="513" xr:uid="{20D16C88-FA2F-4559-8131-9451D99FD1A9}"/>
    <cellStyle name="Normal 2 9 2 4 2" xfId="1043" xr:uid="{1B4B57B0-DF9D-43A4-8415-BD0237F74164}"/>
    <cellStyle name="Normal 2 9 2 5" xfId="646" xr:uid="{26D320C3-AB72-4728-845C-C2CAFE3DE3B3}"/>
    <cellStyle name="Normal 2 9 3" xfId="182" xr:uid="{789A42B9-A655-45C5-AB03-73AE7DF29003}"/>
    <cellStyle name="Normal 2 9 3 2" xfId="1109" xr:uid="{30AA9F87-96B9-4637-9E8D-DD188D374356}"/>
    <cellStyle name="Normal 2 9 3 3" xfId="712" xr:uid="{EDD2E91F-C11A-43F9-A2B7-17321F07550F}"/>
    <cellStyle name="Normal 2 9 4" xfId="314" xr:uid="{F25F1DA4-3CC1-44D1-A200-E06CC5A241D5}"/>
    <cellStyle name="Normal 2 9 4 2" xfId="1241" xr:uid="{73AB086C-F407-4382-A2CD-AEDB12B07159}"/>
    <cellStyle name="Normal 2 9 4 3" xfId="844" xr:uid="{071AA3A5-586C-4BBF-A948-F35621032E7E}"/>
    <cellStyle name="Normal 2 9 5" xfId="447" xr:uid="{263E52B3-6DA9-4E52-B14E-568BDD742DCA}"/>
    <cellStyle name="Normal 2 9 5 2" xfId="977" xr:uid="{BF85AA9B-273D-47A8-A920-15623B3B5FEE}"/>
    <cellStyle name="Normal 2 9 6" xfId="580" xr:uid="{6ABA3C77-AEEB-46DF-9304-3E0360783F09}"/>
    <cellStyle name="Normal 3" xfId="7" xr:uid="{00000000-0005-0000-0000-000035000000}"/>
    <cellStyle name="Normal 4" xfId="42" xr:uid="{00000000-0005-0000-0000-000040000000}"/>
  </cellStyles>
  <dxfs count="54">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2" formatCode="0.00"/>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auto="1"/>
        <name val="Arial"/>
        <family val="2"/>
        <charset val="238"/>
        <scheme val="none"/>
      </font>
      <numFmt numFmtId="0" formatCode="General"/>
      <fill>
        <patternFill patternType="solid">
          <fgColor indexed="64"/>
          <bgColor theme="0"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7FBF7B-4361-4922-B113-75DDE42B59B8}" name="Table4" displayName="Table4" ref="A8:AX253" totalsRowShown="0" headerRowDxfId="53" dataDxfId="51" headerRowBorderDxfId="52" tableBorderDxfId="50">
  <autoFilter ref="A8:AX253" xr:uid="{FE025717-7B81-4583-BE1B-A271FB136281}"/>
  <tableColumns count="50">
    <tableColumn id="1" xr3:uid="{AA4F3879-3A94-43DC-9FAA-F0584D4089BC}" name="1" dataDxfId="49"/>
    <tableColumn id="2" xr3:uid="{7901EBFC-466C-4D2A-B5D5-5F56246D7164}" name="2" dataDxfId="48"/>
    <tableColumn id="3" xr3:uid="{B194CCAA-8E35-43EC-AC2E-02C4ADC92605}" name="3" dataDxfId="47"/>
    <tableColumn id="4" xr3:uid="{93F0A213-DBCC-48C3-9FFB-739AA4A83D20}" name="4" dataDxfId="46"/>
    <tableColumn id="5" xr3:uid="{12A4F90A-9004-4AA4-848F-28106D929512}" name="5" dataDxfId="45"/>
    <tableColumn id="6" xr3:uid="{29D87C0D-775A-4998-B6C5-67CE7AF6EBB9}" name="6" dataDxfId="44"/>
    <tableColumn id="7" xr3:uid="{86896C2D-7B1D-4598-B001-B49287210C8E}" name="7" dataDxfId="43"/>
    <tableColumn id="8" xr3:uid="{450589AE-17CB-4EE5-A6AB-D6AE4D0774C2}" name="8" dataDxfId="42"/>
    <tableColumn id="9" xr3:uid="{C006B21A-0DC6-4231-93D8-5AF4882C7467}" name="9" dataDxfId="41"/>
    <tableColumn id="10" xr3:uid="{D061447A-1326-4E7D-9D44-213F0D5110F9}" name="10" dataDxfId="40"/>
    <tableColumn id="11" xr3:uid="{D9BE83FE-9478-449E-999C-D80BFFF653D9}" name="11" dataDxfId="39"/>
    <tableColumn id="12" xr3:uid="{08CB9D66-0A36-4FD1-B0B9-C1456D916B14}" name="12" dataDxfId="38"/>
    <tableColumn id="13" xr3:uid="{45625749-4122-4006-9194-892733DB4A2D}" name="13" dataDxfId="37"/>
    <tableColumn id="14" xr3:uid="{B2ADC88D-6DCF-44C5-9EBC-3EFBBEAB4F24}" name="14" dataDxfId="36"/>
    <tableColumn id="15" xr3:uid="{4CC0CB6D-4A23-4577-A22C-46AC84854653}" name="15" dataDxfId="35"/>
    <tableColumn id="16" xr3:uid="{907161B9-4351-4FBC-9ECC-7A74FD98F6D0}" name="16" dataDxfId="34"/>
    <tableColumn id="17" xr3:uid="{40E08CE5-DE84-4D76-9931-CD44FC78D376}" name="17" dataDxfId="33">
      <calculatedColumnFormula>Table4[[#This Row],[21]]</calculatedColumnFormula>
    </tableColumn>
    <tableColumn id="18" xr3:uid="{AA551E45-5D9A-4B50-A600-5E8B1DF98F59}" name="18" dataDxfId="32">
      <calculatedColumnFormula>J9*0.25/2080</calculatedColumnFormula>
    </tableColumn>
    <tableColumn id="19" xr3:uid="{E431D865-5B47-4B34-98EC-E5117C2CDE57}" name="19" dataDxfId="31"/>
    <tableColumn id="20" xr3:uid="{E596A000-42B0-4D4F-AE68-8865244C3832}" name="20" dataDxfId="30"/>
    <tableColumn id="21" xr3:uid="{68A9321F-D0DB-4047-BE14-6F85185F0823}" name="21" dataDxfId="29">
      <calculatedColumnFormula>SUBTOTAL(9,Table4[[#This Row],[18]:[20]])</calculatedColumnFormula>
    </tableColumn>
    <tableColumn id="22" xr3:uid="{91E6BBA3-4CBE-41CE-87EB-C8C1A6AAC55E}" name="22" dataDxfId="28"/>
    <tableColumn id="23" xr3:uid="{41EAA043-2EB5-4772-B441-71B49E6B327E}" name="23" dataDxfId="27"/>
    <tableColumn id="24" xr3:uid="{E1AEB91E-DE4C-4F3A-B2A2-A6BC68D062BB}" name="24" dataDxfId="26" dataCellStyle="Hyperlink"/>
    <tableColumn id="25" xr3:uid="{FE6B4A79-3103-4012-A435-56DF0737E9A8}" name="25" dataDxfId="25"/>
    <tableColumn id="26" xr3:uid="{29B5FDD2-BE8D-46AB-BC0D-68FF9875FB36}" name="26" dataDxfId="24"/>
    <tableColumn id="27" xr3:uid="{942A5609-0867-4A17-820A-F66B32DBCA5D}" name="27" dataDxfId="23"/>
    <tableColumn id="28" xr3:uid="{1D478391-AF81-4123-8FB6-7B8EA4A1385F}" name="28" dataDxfId="22"/>
    <tableColumn id="29" xr3:uid="{BFA85869-3E01-46AF-8CDC-D06ABAF6E217}" name="29" dataDxfId="21">
      <calculatedColumnFormula>Table4[[#This Row],[11]]</calculatedColumnFormula>
    </tableColumn>
    <tableColumn id="30" xr3:uid="{A0C83D78-4833-4933-B4F6-9573487462A0}" name="30" dataDxfId="20"/>
    <tableColumn id="31" xr3:uid="{92BF5DB5-EACB-4D7E-9F3F-C5355F8B475C}" name="31" dataDxfId="19"/>
    <tableColumn id="32" xr3:uid="{E42F5EBC-F858-4982-81ED-53EB3BA29067}" name="32" dataDxfId="18">
      <calculatedColumnFormula>(AI9+AL9+AO9+AR9+AU9+AX9)</calculatedColumnFormula>
    </tableColumn>
    <tableColumn id="33" xr3:uid="{656CB5A3-5FAA-4903-B72A-DCD6808347BA}" name="33" dataDxfId="17">
      <calculatedColumnFormula>Table4[[#This Row],[4]]</calculatedColumnFormula>
    </tableColumn>
    <tableColumn id="34" xr3:uid="{3238DB69-AC87-459E-B165-38B3D06972FF}" name="34" dataDxfId="16">
      <calculatedColumnFormula>Table4[[#This Row],[5]]</calculatedColumnFormula>
    </tableColumn>
    <tableColumn id="35" xr3:uid="{32572309-7791-4CC1-BC52-6F258D4B763E}" name="35" dataDxfId="15"/>
    <tableColumn id="36" xr3:uid="{3343E2F1-C61D-4A2E-A094-CC00AEC7F798}" name="36" dataDxfId="14"/>
    <tableColumn id="37" xr3:uid="{021B36E8-501B-458F-B215-B876280E1CEE}" name="37" dataDxfId="13"/>
    <tableColumn id="38" xr3:uid="{8C92C836-5CCE-4308-9020-4F60F83F98A9}" name="38" dataDxfId="12"/>
    <tableColumn id="39" xr3:uid="{90221769-E09A-4879-A34D-D768E129F3AF}" name="39" dataDxfId="11"/>
    <tableColumn id="40" xr3:uid="{BE816E70-E520-4053-A9BB-7EE67ABCB5F2}" name="40" dataDxfId="10"/>
    <tableColumn id="41" xr3:uid="{CAABCB62-8F78-47FF-885F-C8F3C360EB1E}" name="41" dataDxfId="9"/>
    <tableColumn id="42" xr3:uid="{35E96645-7E4C-45C0-AD96-2F8AD8E3FF5D}" name="42" dataDxfId="8"/>
    <tableColumn id="43" xr3:uid="{93D67DC0-68A2-4726-908A-78AB119D2A36}" name="43" dataDxfId="7"/>
    <tableColumn id="44" xr3:uid="{BEC13178-184B-41C8-8C3C-9133F3E3E008}" name="44" dataDxfId="6"/>
    <tableColumn id="45" xr3:uid="{63105F7E-696A-49A8-8224-6C0EBAAD126B}" name="45" dataDxfId="5"/>
    <tableColumn id="46" xr3:uid="{BB594626-E389-4CC2-9BFE-8C4565A8D4F0}" name="46" dataDxfId="4"/>
    <tableColumn id="47" xr3:uid="{B2C4B144-C869-4C55-8811-D01F22FDBE6C}" name="47" dataDxfId="3"/>
    <tableColumn id="48" xr3:uid="{A0438363-2415-47AA-BD45-9BD3601A5247}" name="48" dataDxfId="2"/>
    <tableColumn id="49" xr3:uid="{BAFA460E-A979-4317-A676-8CB65174D28D}" name="49" dataDxfId="1"/>
    <tableColumn id="50" xr3:uid="{31AAF068-6320-4724-A0D8-309A1E45DAE6}" name="482"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ijs.si/ijsw/Znotraj%20hi%C5%A1e/Desno?action=AttachFile&amp;do=get&amp;target=ARIS_Evidenca_opreme_2024.xlsx" TargetMode="External"/><Relationship Id="rId2" Type="http://schemas.openxmlformats.org/officeDocument/2006/relationships/hyperlink" Target="https://www.ijs.si/ijsw/Znotraj%20hi%C5%A1e/Desno?action=AttachFile&amp;do=get&amp;target=ARRS_Evidenca_opreme_2021.xlsx" TargetMode="External"/><Relationship Id="rId1" Type="http://schemas.openxmlformats.org/officeDocument/2006/relationships/hyperlink" Target="https://www.ijs.si/ijsw/Znotraj%20hi%C5%A1e/Desno?action=AttachFile&amp;do=get&amp;target=ARRS_Evidenca_opreme_2021.xlsx"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www.ijs.si/ijsw/Znotraj%20hi%C5%A1e/Desno?action=AttachFile&amp;do=get&amp;target=ARIS_Evidenca_opreme_2024.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0"/>
  <sheetViews>
    <sheetView showGridLines="0" workbookViewId="0">
      <pane ySplit="1" topLeftCell="A2" activePane="bottomLeft" state="frozen"/>
      <selection activeCell="A3" sqref="A3"/>
      <selection pane="bottomLeft" activeCell="B3" sqref="B3"/>
    </sheetView>
  </sheetViews>
  <sheetFormatPr defaultColWidth="9.140625" defaultRowHeight="12.75" x14ac:dyDescent="0.2"/>
  <cols>
    <col min="1" max="1" width="17" style="16" customWidth="1"/>
    <col min="2" max="2" width="87.42578125" style="15" customWidth="1"/>
    <col min="3" max="16384" width="9.140625" style="14"/>
  </cols>
  <sheetData>
    <row r="1" spans="1:2" x14ac:dyDescent="0.2">
      <c r="A1" s="177" t="s">
        <v>452</v>
      </c>
      <c r="B1" s="177"/>
    </row>
    <row r="2" spans="1:2" ht="9" customHeight="1" x14ac:dyDescent="0.2">
      <c r="A2" s="17"/>
    </row>
    <row r="3" spans="1:2" ht="29.45" customHeight="1" x14ac:dyDescent="0.2">
      <c r="A3" s="28" t="s">
        <v>453</v>
      </c>
      <c r="B3" s="20" t="s">
        <v>650</v>
      </c>
    </row>
    <row r="4" spans="1:2" ht="8.4499999999999993" customHeight="1" x14ac:dyDescent="0.2">
      <c r="A4" s="27"/>
      <c r="B4" s="21"/>
    </row>
    <row r="5" spans="1:2" x14ac:dyDescent="0.2">
      <c r="A5" s="28" t="s">
        <v>455</v>
      </c>
      <c r="B5" s="22" t="s">
        <v>610</v>
      </c>
    </row>
    <row r="6" spans="1:2" x14ac:dyDescent="0.2">
      <c r="A6" s="27"/>
      <c r="B6" s="23" t="s">
        <v>611</v>
      </c>
    </row>
    <row r="7" spans="1:2" ht="14.25" customHeight="1" x14ac:dyDescent="0.2">
      <c r="A7" s="27"/>
      <c r="B7" s="24" t="s">
        <v>456</v>
      </c>
    </row>
    <row r="8" spans="1:2" ht="13.7" customHeight="1" x14ac:dyDescent="0.2">
      <c r="A8" s="27"/>
      <c r="B8" s="25" t="s">
        <v>612</v>
      </c>
    </row>
    <row r="9" spans="1:2" x14ac:dyDescent="0.2">
      <c r="A9" s="27"/>
      <c r="B9" s="24" t="s">
        <v>609</v>
      </c>
    </row>
    <row r="10" spans="1:2" x14ac:dyDescent="0.2">
      <c r="A10" s="27"/>
      <c r="B10" s="26" t="s">
        <v>613</v>
      </c>
    </row>
    <row r="11" spans="1:2" x14ac:dyDescent="0.2">
      <c r="A11" s="27"/>
      <c r="B11" s="26"/>
    </row>
    <row r="12" spans="1:2" x14ac:dyDescent="0.2">
      <c r="A12" s="28" t="s">
        <v>454</v>
      </c>
      <c r="B12" s="21" t="s">
        <v>614</v>
      </c>
    </row>
    <row r="13" spans="1:2" x14ac:dyDescent="0.2">
      <c r="A13" s="27"/>
      <c r="B13" s="21"/>
    </row>
    <row r="14" spans="1:2" ht="25.5" x14ac:dyDescent="0.2">
      <c r="A14" s="28" t="s">
        <v>457</v>
      </c>
      <c r="B14" s="21" t="s">
        <v>649</v>
      </c>
    </row>
    <row r="15" spans="1:2" x14ac:dyDescent="0.2">
      <c r="A15" s="27"/>
      <c r="B15" s="21"/>
    </row>
    <row r="16" spans="1:2" ht="25.5" x14ac:dyDescent="0.2">
      <c r="A16" s="28" t="s">
        <v>643</v>
      </c>
      <c r="B16" s="21" t="s">
        <v>615</v>
      </c>
    </row>
    <row r="17" spans="1:2" ht="25.5" x14ac:dyDescent="0.2">
      <c r="A17" s="27"/>
      <c r="B17" s="21" t="s">
        <v>617</v>
      </c>
    </row>
    <row r="18" spans="1:2" x14ac:dyDescent="0.2">
      <c r="A18" s="27"/>
      <c r="B18" s="22" t="s">
        <v>618</v>
      </c>
    </row>
    <row r="19" spans="1:2" x14ac:dyDescent="0.2">
      <c r="A19" s="27"/>
      <c r="B19" s="22"/>
    </row>
    <row r="20" spans="1:2" ht="25.5" x14ac:dyDescent="0.2">
      <c r="A20" s="28" t="s">
        <v>458</v>
      </c>
      <c r="B20" s="22" t="s">
        <v>616</v>
      </c>
    </row>
  </sheetData>
  <mergeCells count="1">
    <mergeCell ref="A1:B1"/>
  </mergeCells>
  <phoneticPr fontId="0" type="noConversion"/>
  <hyperlinks>
    <hyperlink ref="B7" r:id="rId1" xr:uid="{00000000-0004-0000-0000-000000000000}"/>
    <hyperlink ref="B9" r:id="rId2" xr:uid="{00000000-0004-0000-0000-000001000000}"/>
  </hyperlinks>
  <pageMargins left="0.74803149606299213" right="0.74803149606299213" top="0.98425196850393704" bottom="0.98425196850393704" header="0" footer="0"/>
  <pageSetup paperSize="9" scale="84" fitToHeight="3"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XFC306"/>
  <sheetViews>
    <sheetView showGridLines="0" tabSelected="1" topLeftCell="B1" zoomScale="70" zoomScaleNormal="70" zoomScaleSheetLayoutView="75" workbookViewId="0">
      <pane ySplit="8" topLeftCell="A274" activePane="bottomLeft" state="frozen"/>
      <selection pane="bottomLeft" activeCell="L275" sqref="L275:AH275"/>
    </sheetView>
  </sheetViews>
  <sheetFormatPr defaultColWidth="9.140625" defaultRowHeight="12.75" x14ac:dyDescent="0.2"/>
  <cols>
    <col min="1" max="2" width="9.140625" style="9"/>
    <col min="3" max="3" width="7.85546875" style="8" customWidth="1"/>
    <col min="4" max="4" width="11" style="12" customWidth="1"/>
    <col min="5" max="5" width="29.7109375" style="8" bestFit="1" customWidth="1"/>
    <col min="6" max="6" width="9.42578125" style="8" bestFit="1" customWidth="1"/>
    <col min="7" max="7" width="24" style="8" customWidth="1"/>
    <col min="8" max="8" width="12.28515625" style="8" customWidth="1"/>
    <col min="9" max="9" width="15.42578125" style="8" customWidth="1"/>
    <col min="10" max="11" width="14.7109375" style="8" customWidth="1"/>
    <col min="12" max="12" width="42" style="8" customWidth="1"/>
    <col min="13" max="13" width="47.7109375" style="8" customWidth="1"/>
    <col min="14" max="14" width="62" style="8" customWidth="1"/>
    <col min="15" max="15" width="65.7109375" style="8" customWidth="1"/>
    <col min="16" max="16" width="13.7109375" style="91" customWidth="1"/>
    <col min="17" max="17" width="15.7109375" style="8" customWidth="1"/>
    <col min="18" max="18" width="12.28515625" style="8" customWidth="1"/>
    <col min="19" max="19" width="11.85546875" style="8" customWidth="1"/>
    <col min="20" max="21" width="11.7109375" style="8" bestFit="1" customWidth="1"/>
    <col min="22" max="22" width="10.42578125" style="8" customWidth="1"/>
    <col min="23" max="23" width="11.7109375" style="8" bestFit="1" customWidth="1"/>
    <col min="24" max="24" width="39" style="8" customWidth="1"/>
    <col min="25" max="27" width="5.140625" style="11" customWidth="1"/>
    <col min="28" max="28" width="8.42578125" style="11" customWidth="1"/>
    <col min="29" max="29" width="12.28515625" style="11" customWidth="1"/>
    <col min="30" max="30" width="15.140625" style="11" customWidth="1"/>
    <col min="31" max="31" width="11.42578125" style="11" customWidth="1"/>
    <col min="32" max="32" width="17.85546875" style="8" customWidth="1"/>
    <col min="33" max="33" width="12.28515625" style="8" customWidth="1"/>
    <col min="34" max="34" width="15.140625" style="8" customWidth="1"/>
    <col min="35" max="35" width="6.42578125" style="8" customWidth="1"/>
    <col min="36" max="36" width="12.28515625" style="8" customWidth="1"/>
    <col min="37" max="37" width="11.42578125" style="8" customWidth="1"/>
    <col min="38" max="38" width="6" style="8" customWidth="1"/>
    <col min="39" max="39" width="12.42578125" style="8" customWidth="1"/>
    <col min="40" max="40" width="11.42578125" style="8" customWidth="1"/>
    <col min="41" max="41" width="6.42578125" style="8" customWidth="1"/>
    <col min="42" max="42" width="12.42578125" style="8" customWidth="1"/>
    <col min="43" max="43" width="11.42578125" style="8" customWidth="1"/>
    <col min="44" max="44" width="6.140625" style="8" customWidth="1"/>
    <col min="45" max="45" width="13.42578125" style="8" customWidth="1"/>
    <col min="46" max="46" width="11.42578125" style="8" customWidth="1"/>
    <col min="47" max="47" width="5.85546875" style="8" customWidth="1"/>
    <col min="48" max="48" width="13.140625" style="8" customWidth="1"/>
    <col min="49" max="49" width="11" style="8" customWidth="1"/>
    <col min="50" max="50" width="6.28515625" style="8" customWidth="1"/>
    <col min="51" max="16384" width="9.140625" style="9"/>
  </cols>
  <sheetData>
    <row r="1" spans="1:50" s="13" customFormat="1" ht="20.25" x14ac:dyDescent="0.3">
      <c r="A1" s="35" t="s">
        <v>619</v>
      </c>
      <c r="B1" s="36"/>
      <c r="C1" s="36"/>
      <c r="D1" s="37"/>
      <c r="E1" s="37"/>
      <c r="F1" s="37"/>
      <c r="G1" s="37"/>
      <c r="H1" s="37"/>
      <c r="I1" s="38"/>
      <c r="J1" s="38"/>
      <c r="K1" s="38"/>
      <c r="L1" s="38"/>
      <c r="M1" s="38"/>
      <c r="N1" s="38"/>
      <c r="O1" s="39"/>
      <c r="P1" s="40"/>
      <c r="Q1" s="41"/>
      <c r="R1" s="41"/>
      <c r="S1" s="41"/>
      <c r="T1" s="41"/>
      <c r="U1" s="42"/>
      <c r="V1" s="41"/>
      <c r="W1" s="41"/>
      <c r="X1" s="43"/>
      <c r="Y1" s="44"/>
      <c r="Z1" s="44"/>
      <c r="AA1" s="44"/>
      <c r="AB1" s="44"/>
      <c r="AC1" s="44"/>
      <c r="AD1" s="44"/>
      <c r="AE1" s="44"/>
      <c r="AF1" s="45"/>
      <c r="AG1" s="46"/>
      <c r="AH1" s="46"/>
      <c r="AI1" s="45"/>
      <c r="AJ1" s="46"/>
      <c r="AK1" s="46"/>
      <c r="AL1" s="45"/>
      <c r="AM1" s="46"/>
      <c r="AN1" s="46"/>
      <c r="AO1" s="46"/>
      <c r="AP1" s="46"/>
      <c r="AQ1" s="46"/>
      <c r="AR1" s="46"/>
      <c r="AS1" s="46"/>
      <c r="AT1" s="46"/>
      <c r="AU1" s="46"/>
      <c r="AV1" s="47"/>
      <c r="AW1" s="47"/>
      <c r="AX1" s="47"/>
    </row>
    <row r="2" spans="1:50" s="13" customFormat="1" x14ac:dyDescent="0.2">
      <c r="A2" s="36"/>
      <c r="B2" s="36"/>
      <c r="C2" s="48"/>
      <c r="D2" s="38"/>
      <c r="E2" s="38"/>
      <c r="F2" s="38"/>
      <c r="G2" s="38"/>
      <c r="H2" s="49"/>
      <c r="I2" s="38"/>
      <c r="J2" s="38"/>
      <c r="K2" s="43"/>
      <c r="L2" s="38"/>
      <c r="M2" s="43"/>
      <c r="N2" s="38"/>
      <c r="O2" s="50"/>
      <c r="P2" s="40"/>
      <c r="Q2" s="41"/>
      <c r="R2" s="41"/>
      <c r="S2" s="41"/>
      <c r="T2" s="41"/>
      <c r="U2" s="42"/>
      <c r="V2" s="41"/>
      <c r="W2" s="41"/>
      <c r="X2" s="43"/>
      <c r="Y2" s="194"/>
      <c r="Z2" s="194"/>
      <c r="AA2" s="194"/>
      <c r="AB2" s="194"/>
      <c r="AC2" s="194"/>
      <c r="AD2" s="194"/>
      <c r="AE2" s="194"/>
      <c r="AF2" s="45"/>
      <c r="AG2" s="46"/>
      <c r="AH2" s="46"/>
      <c r="AI2" s="45"/>
      <c r="AJ2" s="46"/>
      <c r="AK2" s="46"/>
      <c r="AL2" s="45"/>
      <c r="AM2" s="46"/>
      <c r="AN2" s="46"/>
      <c r="AO2" s="46"/>
      <c r="AP2" s="46"/>
      <c r="AQ2" s="46"/>
      <c r="AR2" s="46"/>
      <c r="AS2" s="46"/>
      <c r="AT2" s="46"/>
      <c r="AU2" s="46"/>
      <c r="AV2" s="47"/>
      <c r="AW2" s="47"/>
      <c r="AX2" s="47"/>
    </row>
    <row r="3" spans="1:50" s="13" customFormat="1" x14ac:dyDescent="0.2">
      <c r="A3" s="36"/>
      <c r="B3" s="36"/>
      <c r="C3" s="36"/>
      <c r="D3" s="52"/>
      <c r="E3" s="38"/>
      <c r="F3" s="38"/>
      <c r="G3" s="38"/>
      <c r="H3" s="49"/>
      <c r="I3" s="38"/>
      <c r="J3" s="38"/>
      <c r="K3" s="43"/>
      <c r="L3" s="38"/>
      <c r="M3" s="43"/>
      <c r="N3" s="38"/>
      <c r="O3" s="50"/>
      <c r="P3" s="40"/>
      <c r="Q3" s="41"/>
      <c r="R3" s="41"/>
      <c r="S3" s="41"/>
      <c r="T3" s="41"/>
      <c r="U3" s="42"/>
      <c r="V3" s="41"/>
      <c r="W3" s="41"/>
      <c r="X3" s="43"/>
      <c r="Y3" s="51"/>
      <c r="Z3" s="51"/>
      <c r="AA3" s="51"/>
      <c r="AB3" s="51"/>
      <c r="AC3" s="51"/>
      <c r="AD3" s="51"/>
      <c r="AE3" s="51"/>
      <c r="AF3" s="45"/>
      <c r="AG3" s="46"/>
      <c r="AH3" s="46"/>
      <c r="AI3" s="45"/>
      <c r="AJ3" s="46"/>
      <c r="AK3" s="46"/>
      <c r="AL3" s="45"/>
      <c r="AM3" s="46"/>
      <c r="AN3" s="46"/>
      <c r="AO3" s="46"/>
      <c r="AP3" s="46"/>
      <c r="AQ3" s="46"/>
      <c r="AR3" s="46"/>
      <c r="AS3" s="46"/>
      <c r="AT3" s="46"/>
      <c r="AU3" s="46"/>
      <c r="AV3" s="47"/>
      <c r="AW3" s="47"/>
      <c r="AX3" s="47"/>
    </row>
    <row r="4" spans="1:50" s="13" customFormat="1" x14ac:dyDescent="0.2">
      <c r="A4" s="36"/>
      <c r="B4" s="36"/>
      <c r="C4" s="48"/>
      <c r="D4" s="38"/>
      <c r="E4" s="38"/>
      <c r="F4" s="38"/>
      <c r="G4" s="38"/>
      <c r="H4" s="49"/>
      <c r="I4" s="38"/>
      <c r="J4" s="38"/>
      <c r="K4" s="43"/>
      <c r="L4" s="38"/>
      <c r="M4" s="43"/>
      <c r="N4" s="38"/>
      <c r="O4" s="50"/>
      <c r="P4" s="40"/>
      <c r="Q4" s="41"/>
      <c r="R4" s="41"/>
      <c r="S4" s="41"/>
      <c r="T4" s="41"/>
      <c r="U4" s="42"/>
      <c r="V4" s="41"/>
      <c r="W4" s="41"/>
      <c r="X4" s="43"/>
      <c r="Y4" s="51"/>
      <c r="Z4" s="51"/>
      <c r="AA4" s="51"/>
      <c r="AB4" s="51"/>
      <c r="AC4" s="51"/>
      <c r="AD4" s="51"/>
      <c r="AE4" s="51"/>
      <c r="AF4" s="45"/>
      <c r="AG4" s="46"/>
      <c r="AH4" s="46"/>
      <c r="AI4" s="45"/>
      <c r="AJ4" s="46"/>
      <c r="AK4" s="46"/>
      <c r="AL4" s="45"/>
      <c r="AM4" s="46"/>
      <c r="AN4" s="46"/>
      <c r="AO4" s="46"/>
      <c r="AP4" s="46"/>
      <c r="AQ4" s="46"/>
      <c r="AR4" s="46"/>
      <c r="AS4" s="46"/>
      <c r="AT4" s="46"/>
      <c r="AU4" s="46"/>
      <c r="AV4" s="47"/>
      <c r="AW4" s="47"/>
      <c r="AX4" s="47"/>
    </row>
    <row r="5" spans="1:50" s="10" customFormat="1" ht="39.75" customHeight="1" x14ac:dyDescent="0.2">
      <c r="A5" s="53"/>
      <c r="B5" s="53"/>
      <c r="C5" s="54"/>
      <c r="D5" s="54"/>
      <c r="E5" s="203" t="s">
        <v>642</v>
      </c>
      <c r="F5" s="204"/>
      <c r="G5" s="204"/>
      <c r="H5" s="204"/>
      <c r="I5" s="204"/>
      <c r="J5" s="204"/>
      <c r="K5" s="204"/>
      <c r="L5" s="204"/>
      <c r="M5" s="204"/>
      <c r="N5" s="204"/>
      <c r="O5" s="205"/>
      <c r="P5" s="89"/>
      <c r="Q5" s="55"/>
      <c r="R5" s="200" t="s">
        <v>459</v>
      </c>
      <c r="S5" s="201"/>
      <c r="T5" s="201"/>
      <c r="U5" s="202"/>
      <c r="V5" s="56"/>
      <c r="W5" s="57"/>
      <c r="X5" s="54"/>
      <c r="Y5" s="58"/>
      <c r="Z5" s="58"/>
      <c r="AA5" s="58"/>
      <c r="AB5" s="58"/>
      <c r="AC5" s="58"/>
      <c r="AD5" s="58"/>
      <c r="AE5" s="59"/>
      <c r="AF5" s="195" t="s">
        <v>645</v>
      </c>
      <c r="AG5" s="196"/>
      <c r="AH5" s="196"/>
      <c r="AI5" s="196"/>
      <c r="AJ5" s="196"/>
      <c r="AK5" s="196"/>
      <c r="AL5" s="196"/>
      <c r="AM5" s="196"/>
      <c r="AN5" s="196"/>
      <c r="AO5" s="196"/>
      <c r="AP5" s="196"/>
      <c r="AQ5" s="196"/>
      <c r="AR5" s="196"/>
      <c r="AS5" s="196"/>
      <c r="AT5" s="196"/>
      <c r="AU5" s="196"/>
      <c r="AV5" s="196"/>
      <c r="AW5" s="196"/>
      <c r="AX5" s="197"/>
    </row>
    <row r="6" spans="1:50" s="10" customFormat="1" ht="48" customHeight="1" x14ac:dyDescent="0.2">
      <c r="A6" s="190" t="s">
        <v>647</v>
      </c>
      <c r="B6" s="190" t="s">
        <v>648</v>
      </c>
      <c r="C6" s="190" t="s">
        <v>624</v>
      </c>
      <c r="D6" s="190" t="s">
        <v>646</v>
      </c>
      <c r="E6" s="192" t="s">
        <v>626</v>
      </c>
      <c r="F6" s="192" t="s">
        <v>625</v>
      </c>
      <c r="G6" s="192" t="s">
        <v>627</v>
      </c>
      <c r="H6" s="192" t="s">
        <v>628</v>
      </c>
      <c r="I6" s="192" t="s">
        <v>629</v>
      </c>
      <c r="J6" s="192" t="s">
        <v>2622</v>
      </c>
      <c r="K6" s="198" t="s">
        <v>463</v>
      </c>
      <c r="L6" s="192" t="s">
        <v>630</v>
      </c>
      <c r="M6" s="192" t="s">
        <v>631</v>
      </c>
      <c r="N6" s="192" t="s">
        <v>6</v>
      </c>
      <c r="O6" s="192" t="s">
        <v>632</v>
      </c>
      <c r="P6" s="206" t="s">
        <v>0</v>
      </c>
      <c r="Q6" s="183" t="s">
        <v>464</v>
      </c>
      <c r="R6" s="178" t="s">
        <v>1</v>
      </c>
      <c r="S6" s="178" t="s">
        <v>2</v>
      </c>
      <c r="T6" s="178" t="s">
        <v>3</v>
      </c>
      <c r="U6" s="178" t="s">
        <v>460</v>
      </c>
      <c r="V6" s="183" t="s">
        <v>465</v>
      </c>
      <c r="W6" s="183" t="s">
        <v>466</v>
      </c>
      <c r="X6" s="190" t="s">
        <v>461</v>
      </c>
      <c r="Y6" s="180" t="s">
        <v>623</v>
      </c>
      <c r="Z6" s="181"/>
      <c r="AA6" s="182"/>
      <c r="AB6" s="183" t="s">
        <v>635</v>
      </c>
      <c r="AC6" s="183" t="s">
        <v>462</v>
      </c>
      <c r="AD6" s="183" t="s">
        <v>7</v>
      </c>
      <c r="AE6" s="188" t="s">
        <v>451</v>
      </c>
      <c r="AF6" s="208" t="s">
        <v>640</v>
      </c>
      <c r="AG6" s="185" t="s">
        <v>633</v>
      </c>
      <c r="AH6" s="186"/>
      <c r="AI6" s="187"/>
      <c r="AJ6" s="185" t="s">
        <v>637</v>
      </c>
      <c r="AK6" s="186"/>
      <c r="AL6" s="187"/>
      <c r="AM6" s="185" t="s">
        <v>638</v>
      </c>
      <c r="AN6" s="186"/>
      <c r="AO6" s="187"/>
      <c r="AP6" s="185" t="s">
        <v>641</v>
      </c>
      <c r="AQ6" s="186"/>
      <c r="AR6" s="187"/>
      <c r="AS6" s="185" t="s">
        <v>5</v>
      </c>
      <c r="AT6" s="186"/>
      <c r="AU6" s="187"/>
      <c r="AV6" s="185" t="s">
        <v>5</v>
      </c>
      <c r="AW6" s="186"/>
      <c r="AX6" s="210"/>
    </row>
    <row r="7" spans="1:50" s="10" customFormat="1" ht="72.75" customHeight="1" x14ac:dyDescent="0.2">
      <c r="A7" s="191"/>
      <c r="B7" s="191"/>
      <c r="C7" s="191"/>
      <c r="D7" s="191"/>
      <c r="E7" s="193"/>
      <c r="F7" s="193"/>
      <c r="G7" s="193"/>
      <c r="H7" s="193"/>
      <c r="I7" s="193"/>
      <c r="J7" s="193"/>
      <c r="K7" s="199"/>
      <c r="L7" s="193"/>
      <c r="M7" s="193"/>
      <c r="N7" s="193"/>
      <c r="O7" s="193"/>
      <c r="P7" s="207"/>
      <c r="Q7" s="184"/>
      <c r="R7" s="179"/>
      <c r="S7" s="179"/>
      <c r="T7" s="179"/>
      <c r="U7" s="179"/>
      <c r="V7" s="184"/>
      <c r="W7" s="184"/>
      <c r="X7" s="191"/>
      <c r="Y7" s="64" t="s">
        <v>238</v>
      </c>
      <c r="Z7" s="64" t="s">
        <v>236</v>
      </c>
      <c r="AA7" s="64" t="s">
        <v>234</v>
      </c>
      <c r="AB7" s="184"/>
      <c r="AC7" s="184"/>
      <c r="AD7" s="184"/>
      <c r="AE7" s="189"/>
      <c r="AF7" s="209"/>
      <c r="AG7" s="60" t="s">
        <v>634</v>
      </c>
      <c r="AH7" s="61" t="s">
        <v>4</v>
      </c>
      <c r="AI7" s="62" t="s">
        <v>636</v>
      </c>
      <c r="AJ7" s="60" t="s">
        <v>634</v>
      </c>
      <c r="AK7" s="61" t="s">
        <v>4</v>
      </c>
      <c r="AL7" s="62" t="s">
        <v>636</v>
      </c>
      <c r="AM7" s="60" t="s">
        <v>634</v>
      </c>
      <c r="AN7" s="61" t="s">
        <v>4</v>
      </c>
      <c r="AO7" s="62" t="s">
        <v>636</v>
      </c>
      <c r="AP7" s="60" t="s">
        <v>634</v>
      </c>
      <c r="AQ7" s="61" t="s">
        <v>4</v>
      </c>
      <c r="AR7" s="62" t="s">
        <v>636</v>
      </c>
      <c r="AS7" s="60" t="s">
        <v>639</v>
      </c>
      <c r="AT7" s="61" t="s">
        <v>4</v>
      </c>
      <c r="AU7" s="62" t="s">
        <v>636</v>
      </c>
      <c r="AV7" s="60" t="s">
        <v>639</v>
      </c>
      <c r="AW7" s="61" t="s">
        <v>4</v>
      </c>
      <c r="AX7" s="62" t="s">
        <v>636</v>
      </c>
    </row>
    <row r="8" spans="1:50" s="34" customFormat="1" ht="18" customHeight="1" x14ac:dyDescent="0.2">
      <c r="A8" s="65" t="s">
        <v>1887</v>
      </c>
      <c r="B8" s="65" t="s">
        <v>1888</v>
      </c>
      <c r="C8" s="66" t="s">
        <v>1889</v>
      </c>
      <c r="D8" s="66" t="s">
        <v>1890</v>
      </c>
      <c r="E8" s="66" t="s">
        <v>1891</v>
      </c>
      <c r="F8" s="66" t="s">
        <v>1892</v>
      </c>
      <c r="G8" s="66" t="s">
        <v>1893</v>
      </c>
      <c r="H8" s="66" t="s">
        <v>1894</v>
      </c>
      <c r="I8" s="66" t="s">
        <v>1895</v>
      </c>
      <c r="J8" s="66" t="s">
        <v>1896</v>
      </c>
      <c r="K8" s="66" t="s">
        <v>1897</v>
      </c>
      <c r="L8" s="66" t="s">
        <v>1898</v>
      </c>
      <c r="M8" s="66" t="s">
        <v>1899</v>
      </c>
      <c r="N8" s="66" t="s">
        <v>1900</v>
      </c>
      <c r="O8" s="66" t="s">
        <v>1901</v>
      </c>
      <c r="P8" s="90" t="s">
        <v>1902</v>
      </c>
      <c r="Q8" s="66" t="s">
        <v>1903</v>
      </c>
      <c r="R8" s="66" t="s">
        <v>1904</v>
      </c>
      <c r="S8" s="66" t="s">
        <v>1905</v>
      </c>
      <c r="T8" s="66" t="s">
        <v>1906</v>
      </c>
      <c r="U8" s="66" t="s">
        <v>1907</v>
      </c>
      <c r="V8" s="66" t="s">
        <v>1908</v>
      </c>
      <c r="W8" s="66" t="s">
        <v>1909</v>
      </c>
      <c r="X8" s="66" t="s">
        <v>1910</v>
      </c>
      <c r="Y8" s="66" t="s">
        <v>1911</v>
      </c>
      <c r="Z8" s="66" t="s">
        <v>1912</v>
      </c>
      <c r="AA8" s="66" t="s">
        <v>1913</v>
      </c>
      <c r="AB8" s="66" t="s">
        <v>1914</v>
      </c>
      <c r="AC8" s="66" t="s">
        <v>1915</v>
      </c>
      <c r="AD8" s="66" t="s">
        <v>1916</v>
      </c>
      <c r="AE8" s="66" t="s">
        <v>1917</v>
      </c>
      <c r="AF8" s="66" t="s">
        <v>1918</v>
      </c>
      <c r="AG8" s="66" t="s">
        <v>1919</v>
      </c>
      <c r="AH8" s="66" t="s">
        <v>1920</v>
      </c>
      <c r="AI8" s="66" t="s">
        <v>1921</v>
      </c>
      <c r="AJ8" s="66" t="s">
        <v>1922</v>
      </c>
      <c r="AK8" s="66" t="s">
        <v>1923</v>
      </c>
      <c r="AL8" s="66" t="s">
        <v>1924</v>
      </c>
      <c r="AM8" s="66" t="s">
        <v>1925</v>
      </c>
      <c r="AN8" s="66" t="s">
        <v>1926</v>
      </c>
      <c r="AO8" s="66" t="s">
        <v>1927</v>
      </c>
      <c r="AP8" s="66" t="s">
        <v>1928</v>
      </c>
      <c r="AQ8" s="66" t="s">
        <v>1929</v>
      </c>
      <c r="AR8" s="66" t="s">
        <v>1930</v>
      </c>
      <c r="AS8" s="66" t="s">
        <v>1931</v>
      </c>
      <c r="AT8" s="66" t="s">
        <v>1932</v>
      </c>
      <c r="AU8" s="66" t="s">
        <v>1933</v>
      </c>
      <c r="AV8" s="66" t="s">
        <v>1934</v>
      </c>
      <c r="AW8" s="66" t="s">
        <v>1935</v>
      </c>
      <c r="AX8" s="67" t="s">
        <v>1936</v>
      </c>
    </row>
    <row r="9" spans="1:50" ht="102" x14ac:dyDescent="0.2">
      <c r="A9" s="79">
        <v>106</v>
      </c>
      <c r="B9" s="135" t="s">
        <v>1884</v>
      </c>
      <c r="C9" s="135"/>
      <c r="D9" s="136" t="s">
        <v>651</v>
      </c>
      <c r="E9" s="136" t="s">
        <v>657</v>
      </c>
      <c r="F9" s="136">
        <v>18274</v>
      </c>
      <c r="G9" s="136" t="s">
        <v>658</v>
      </c>
      <c r="H9" s="136">
        <v>2009</v>
      </c>
      <c r="I9" s="136" t="s">
        <v>659</v>
      </c>
      <c r="J9" s="146">
        <v>113192.3</v>
      </c>
      <c r="K9" s="136" t="s">
        <v>2813</v>
      </c>
      <c r="L9" s="136" t="s">
        <v>661</v>
      </c>
      <c r="M9" s="136" t="s">
        <v>662</v>
      </c>
      <c r="N9" s="136" t="s">
        <v>663</v>
      </c>
      <c r="O9" s="136" t="s">
        <v>664</v>
      </c>
      <c r="P9" s="136" t="s">
        <v>665</v>
      </c>
      <c r="Q9" s="154">
        <f>Table4[[#This Row],[21]]</f>
        <v>41.143875000000001</v>
      </c>
      <c r="R9" s="131">
        <f t="shared" ref="R9:R41" si="0">J9*0.2/2080</f>
        <v>10.883875000000002</v>
      </c>
      <c r="S9" s="135">
        <v>17.88</v>
      </c>
      <c r="T9" s="135">
        <v>12.38</v>
      </c>
      <c r="U9" s="137">
        <f>SUBTOTAL(9,Table4[[#This Row],[18]:[20]])</f>
        <v>41.143875000000001</v>
      </c>
      <c r="V9" s="135">
        <v>100</v>
      </c>
      <c r="W9" s="136">
        <v>100</v>
      </c>
      <c r="X9" s="141" t="s">
        <v>2633</v>
      </c>
      <c r="Y9" s="135">
        <v>3</v>
      </c>
      <c r="Z9" s="135">
        <v>1</v>
      </c>
      <c r="AA9" s="135">
        <v>2</v>
      </c>
      <c r="AB9" s="135">
        <v>47</v>
      </c>
      <c r="AC9" s="136" t="str">
        <f>Table4[[#This Row],[11]]</f>
        <v>P_XIV_191</v>
      </c>
      <c r="AD9" s="135">
        <v>0</v>
      </c>
      <c r="AE9" s="136">
        <v>5</v>
      </c>
      <c r="AF9" s="135">
        <v>100</v>
      </c>
      <c r="AG9" s="135" t="str">
        <f>Table4[[#This Row],[4]]</f>
        <v>P1-0125</v>
      </c>
      <c r="AH9" s="135" t="str">
        <f>Table4[[#This Row],[5]]</f>
        <v>Polona Umek</v>
      </c>
      <c r="AI9" s="135">
        <v>100</v>
      </c>
      <c r="AJ9" s="135"/>
      <c r="AK9" s="135"/>
      <c r="AL9" s="135"/>
      <c r="AM9" s="135"/>
      <c r="AN9" s="135"/>
      <c r="AO9" s="135"/>
      <c r="AP9" s="135"/>
      <c r="AQ9" s="135"/>
      <c r="AR9" s="135"/>
      <c r="AS9" s="135"/>
      <c r="AT9" s="135"/>
      <c r="AU9" s="135"/>
      <c r="AV9" s="135"/>
      <c r="AW9" s="135"/>
      <c r="AX9" s="135"/>
    </row>
    <row r="10" spans="1:50" ht="38.25" x14ac:dyDescent="0.2">
      <c r="A10" s="79">
        <v>106</v>
      </c>
      <c r="B10" s="135" t="s">
        <v>1884</v>
      </c>
      <c r="C10" s="135"/>
      <c r="D10" s="136" t="s">
        <v>677</v>
      </c>
      <c r="E10" s="136" t="s">
        <v>678</v>
      </c>
      <c r="F10" s="136">
        <v>9081</v>
      </c>
      <c r="G10" s="136" t="s">
        <v>679</v>
      </c>
      <c r="H10" s="136">
        <v>2010</v>
      </c>
      <c r="I10" s="136" t="s">
        <v>680</v>
      </c>
      <c r="J10" s="146">
        <v>109209.9</v>
      </c>
      <c r="K10" s="136" t="s">
        <v>2814</v>
      </c>
      <c r="L10" s="136" t="s">
        <v>681</v>
      </c>
      <c r="M10" s="136" t="s">
        <v>682</v>
      </c>
      <c r="N10" s="136" t="s">
        <v>683</v>
      </c>
      <c r="O10" s="136" t="s">
        <v>684</v>
      </c>
      <c r="P10" s="136" t="s">
        <v>685</v>
      </c>
      <c r="Q10" s="154">
        <f>Table4[[#This Row],[21]]</f>
        <v>40.760951923076924</v>
      </c>
      <c r="R10" s="131">
        <f t="shared" si="0"/>
        <v>10.500951923076922</v>
      </c>
      <c r="S10" s="135">
        <v>17.88</v>
      </c>
      <c r="T10" s="135">
        <v>12.38</v>
      </c>
      <c r="U10" s="137">
        <f>SUBTOTAL(9,Table4[[#This Row],[18]:[20]])</f>
        <v>40.760951923076924</v>
      </c>
      <c r="V10" s="135">
        <v>100</v>
      </c>
      <c r="W10" s="136">
        <v>100</v>
      </c>
      <c r="X10" s="141" t="s">
        <v>2633</v>
      </c>
      <c r="Y10" s="135">
        <v>1</v>
      </c>
      <c r="Z10" s="135">
        <v>5</v>
      </c>
      <c r="AA10" s="135">
        <v>1</v>
      </c>
      <c r="AB10" s="135">
        <v>46</v>
      </c>
      <c r="AC10" s="136" t="str">
        <f>Table4[[#This Row],[11]]</f>
        <v>P_XIV_184</v>
      </c>
      <c r="AD10" s="135">
        <v>0</v>
      </c>
      <c r="AE10" s="136">
        <v>5</v>
      </c>
      <c r="AF10" s="135">
        <f t="shared" ref="AF10:AF33" si="1">(AI10+AL10+AO10+AR10+AU10+AX10)</f>
        <v>100</v>
      </c>
      <c r="AG10" s="135" t="str">
        <f>Table4[[#This Row],[4]]</f>
        <v>P1-0135</v>
      </c>
      <c r="AH10" s="135" t="str">
        <f>Table4[[#This Row],[5]]</f>
        <v>Vladimir Cindro</v>
      </c>
      <c r="AI10" s="135">
        <v>100</v>
      </c>
      <c r="AJ10" s="135"/>
      <c r="AK10" s="135"/>
      <c r="AL10" s="135"/>
      <c r="AM10" s="135"/>
      <c r="AN10" s="135"/>
      <c r="AO10" s="135"/>
      <c r="AP10" s="135"/>
      <c r="AQ10" s="135"/>
      <c r="AR10" s="135"/>
      <c r="AS10" s="135"/>
      <c r="AT10" s="135"/>
      <c r="AU10" s="135"/>
      <c r="AV10" s="135"/>
      <c r="AW10" s="135"/>
      <c r="AX10" s="135"/>
    </row>
    <row r="11" spans="1:50" ht="102" x14ac:dyDescent="0.2">
      <c r="A11" s="79">
        <v>106</v>
      </c>
      <c r="B11" s="135" t="s">
        <v>1884</v>
      </c>
      <c r="C11" s="135"/>
      <c r="D11" s="136" t="s">
        <v>686</v>
      </c>
      <c r="E11" s="136" t="s">
        <v>694</v>
      </c>
      <c r="F11" s="136">
        <v>12314</v>
      </c>
      <c r="G11" s="136" t="s">
        <v>695</v>
      </c>
      <c r="H11" s="136">
        <v>2001</v>
      </c>
      <c r="I11" s="136" t="s">
        <v>696</v>
      </c>
      <c r="J11" s="146">
        <v>65391.41</v>
      </c>
      <c r="K11" s="136" t="s">
        <v>697</v>
      </c>
      <c r="L11" s="136" t="s">
        <v>687</v>
      </c>
      <c r="M11" s="136" t="s">
        <v>688</v>
      </c>
      <c r="N11" s="136" t="s">
        <v>698</v>
      </c>
      <c r="O11" s="136" t="s">
        <v>699</v>
      </c>
      <c r="P11" s="136">
        <v>38155</v>
      </c>
      <c r="Q11" s="154">
        <f>Table4[[#This Row],[21]]</f>
        <v>36.547635576923078</v>
      </c>
      <c r="R11" s="131">
        <f t="shared" si="0"/>
        <v>6.2876355769230772</v>
      </c>
      <c r="S11" s="135">
        <v>17.88</v>
      </c>
      <c r="T11" s="135">
        <v>12.38</v>
      </c>
      <c r="U11" s="137">
        <f>SUBTOTAL(9,Table4[[#This Row],[18]:[20]])</f>
        <v>36.547635576923078</v>
      </c>
      <c r="V11" s="135">
        <v>100</v>
      </c>
      <c r="W11" s="136">
        <v>100</v>
      </c>
      <c r="X11" s="141" t="s">
        <v>2633</v>
      </c>
      <c r="Y11" s="135">
        <v>3</v>
      </c>
      <c r="Z11" s="135">
        <v>1</v>
      </c>
      <c r="AA11" s="135">
        <v>6</v>
      </c>
      <c r="AB11" s="135">
        <v>41</v>
      </c>
      <c r="AC11" s="136" t="str">
        <f>Table4[[#This Row],[11]]</f>
        <v>Paket 10</v>
      </c>
      <c r="AD11" s="135">
        <v>0</v>
      </c>
      <c r="AE11" s="136">
        <v>5</v>
      </c>
      <c r="AF11" s="135">
        <v>100</v>
      </c>
      <c r="AG11" s="135" t="str">
        <f>Table4[[#This Row],[4]]</f>
        <v>P1-0102</v>
      </c>
      <c r="AH11" s="135" t="str">
        <f>Table4[[#This Row],[5]]</f>
        <v>Primož Pelicon</v>
      </c>
      <c r="AI11" s="135">
        <v>33</v>
      </c>
      <c r="AJ11" s="135" t="s">
        <v>690</v>
      </c>
      <c r="AK11" s="135" t="s">
        <v>691</v>
      </c>
      <c r="AL11" s="135">
        <v>33</v>
      </c>
      <c r="AM11" s="135" t="s">
        <v>692</v>
      </c>
      <c r="AN11" s="135" t="s">
        <v>693</v>
      </c>
      <c r="AO11" s="135">
        <v>33</v>
      </c>
      <c r="AP11" s="135"/>
      <c r="AQ11" s="135"/>
      <c r="AR11" s="135"/>
      <c r="AS11" s="135"/>
      <c r="AT11" s="135"/>
      <c r="AU11" s="135"/>
      <c r="AV11" s="135"/>
      <c r="AW11" s="135"/>
      <c r="AX11" s="135"/>
    </row>
    <row r="12" spans="1:50" ht="127.5" x14ac:dyDescent="0.2">
      <c r="A12" s="79">
        <v>106</v>
      </c>
      <c r="B12" s="135" t="s">
        <v>1884</v>
      </c>
      <c r="C12" s="135"/>
      <c r="D12" s="136" t="s">
        <v>700</v>
      </c>
      <c r="E12" s="136" t="s">
        <v>701</v>
      </c>
      <c r="F12" s="136">
        <v>4587</v>
      </c>
      <c r="G12" s="136" t="s">
        <v>702</v>
      </c>
      <c r="H12" s="136">
        <v>2008</v>
      </c>
      <c r="I12" s="136" t="s">
        <v>703</v>
      </c>
      <c r="J12" s="146">
        <v>61000</v>
      </c>
      <c r="K12" s="136" t="s">
        <v>704</v>
      </c>
      <c r="L12" s="136" t="s">
        <v>705</v>
      </c>
      <c r="M12" s="136" t="s">
        <v>706</v>
      </c>
      <c r="N12" s="136" t="s">
        <v>707</v>
      </c>
      <c r="O12" s="136" t="s">
        <v>708</v>
      </c>
      <c r="P12" s="136">
        <v>44888</v>
      </c>
      <c r="Q12" s="154">
        <f>Table4[[#This Row],[21]]</f>
        <v>36.125384615384618</v>
      </c>
      <c r="R12" s="131">
        <f t="shared" si="0"/>
        <v>5.865384615384615</v>
      </c>
      <c r="S12" s="135">
        <v>17.88</v>
      </c>
      <c r="T12" s="135">
        <v>12.38</v>
      </c>
      <c r="U12" s="137">
        <f>SUBTOTAL(9,Table4[[#This Row],[18]:[20]])</f>
        <v>36.125384615384618</v>
      </c>
      <c r="V12" s="135">
        <v>100</v>
      </c>
      <c r="W12" s="136">
        <v>100</v>
      </c>
      <c r="X12" s="141" t="s">
        <v>2633</v>
      </c>
      <c r="Y12" s="135">
        <v>3</v>
      </c>
      <c r="Z12" s="135">
        <v>12</v>
      </c>
      <c r="AA12" s="135">
        <v>3</v>
      </c>
      <c r="AB12" s="135">
        <v>44</v>
      </c>
      <c r="AC12" s="136" t="str">
        <f>Table4[[#This Row],[11]]</f>
        <v>Paket 13</v>
      </c>
      <c r="AD12" s="135">
        <v>0</v>
      </c>
      <c r="AE12" s="136">
        <v>5</v>
      </c>
      <c r="AF12" s="135">
        <v>100</v>
      </c>
      <c r="AG12" s="135" t="str">
        <f>Table4[[#This Row],[4]]</f>
        <v>P2-0105</v>
      </c>
      <c r="AH12" s="135" t="str">
        <f>Table4[[#This Row],[5]]</f>
        <v>Barbara Malič</v>
      </c>
      <c r="AI12" s="135">
        <v>33</v>
      </c>
      <c r="AJ12" s="135" t="s">
        <v>709</v>
      </c>
      <c r="AK12" s="135" t="s">
        <v>701</v>
      </c>
      <c r="AL12" s="135">
        <v>33</v>
      </c>
      <c r="AM12" s="135" t="s">
        <v>710</v>
      </c>
      <c r="AN12" s="135" t="s">
        <v>711</v>
      </c>
      <c r="AO12" s="135">
        <v>33</v>
      </c>
      <c r="AP12" s="135"/>
      <c r="AQ12" s="135"/>
      <c r="AR12" s="135"/>
      <c r="AS12" s="135"/>
      <c r="AT12" s="135"/>
      <c r="AU12" s="135"/>
      <c r="AV12" s="135"/>
      <c r="AW12" s="135"/>
      <c r="AX12" s="135"/>
    </row>
    <row r="13" spans="1:50" ht="114.75" x14ac:dyDescent="0.2">
      <c r="A13" s="79">
        <v>106</v>
      </c>
      <c r="B13" s="135" t="s">
        <v>1884</v>
      </c>
      <c r="C13" s="135"/>
      <c r="D13" s="136" t="s">
        <v>712</v>
      </c>
      <c r="E13" s="136" t="s">
        <v>713</v>
      </c>
      <c r="F13" s="136">
        <v>2830</v>
      </c>
      <c r="G13" s="136" t="s">
        <v>714</v>
      </c>
      <c r="H13" s="136">
        <v>2007</v>
      </c>
      <c r="I13" s="136" t="s">
        <v>715</v>
      </c>
      <c r="J13" s="146">
        <v>78196.350000000006</v>
      </c>
      <c r="K13" s="136" t="s">
        <v>716</v>
      </c>
      <c r="L13" s="136" t="s">
        <v>717</v>
      </c>
      <c r="M13" s="136" t="s">
        <v>718</v>
      </c>
      <c r="N13" s="136" t="s">
        <v>719</v>
      </c>
      <c r="O13" s="136" t="s">
        <v>720</v>
      </c>
      <c r="P13" s="136" t="s">
        <v>721</v>
      </c>
      <c r="Q13" s="154">
        <f>Table4[[#This Row],[21]]</f>
        <v>37.778879807692306</v>
      </c>
      <c r="R13" s="131">
        <f t="shared" si="0"/>
        <v>7.5188798076923087</v>
      </c>
      <c r="S13" s="135">
        <v>17.88</v>
      </c>
      <c r="T13" s="135">
        <v>12.38</v>
      </c>
      <c r="U13" s="137">
        <f>SUBTOTAL(9,Table4[[#This Row],[18]:[20]])</f>
        <v>37.778879807692306</v>
      </c>
      <c r="V13" s="135">
        <v>100</v>
      </c>
      <c r="W13" s="136">
        <v>100</v>
      </c>
      <c r="X13" s="141" t="s">
        <v>2633</v>
      </c>
      <c r="Y13" s="135">
        <v>6</v>
      </c>
      <c r="Z13" s="135">
        <v>4</v>
      </c>
      <c r="AA13" s="135"/>
      <c r="AB13" s="135">
        <v>46</v>
      </c>
      <c r="AC13" s="136" t="str">
        <f>Table4[[#This Row],[11]]</f>
        <v>P_XIII_200</v>
      </c>
      <c r="AD13" s="135">
        <v>0</v>
      </c>
      <c r="AE13" s="136">
        <v>5</v>
      </c>
      <c r="AF13" s="135">
        <v>100</v>
      </c>
      <c r="AG13" s="135" t="str">
        <f>Table4[[#This Row],[4]]</f>
        <v>P2-0001</v>
      </c>
      <c r="AH13" s="135" t="str">
        <f>Table4[[#This Row],[5]]</f>
        <v>Stanislav Strmčnik</v>
      </c>
      <c r="AI13" s="135">
        <v>33</v>
      </c>
      <c r="AJ13" s="135" t="s">
        <v>723</v>
      </c>
      <c r="AK13" s="135" t="s">
        <v>666</v>
      </c>
      <c r="AL13" s="135">
        <v>33</v>
      </c>
      <c r="AM13" s="135" t="s">
        <v>724</v>
      </c>
      <c r="AN13" s="135" t="s">
        <v>666</v>
      </c>
      <c r="AO13" s="135">
        <v>33</v>
      </c>
      <c r="AP13" s="135"/>
      <c r="AQ13" s="135"/>
      <c r="AR13" s="135"/>
      <c r="AS13" s="135"/>
      <c r="AT13" s="135"/>
      <c r="AU13" s="135"/>
      <c r="AV13" s="135"/>
      <c r="AW13" s="135"/>
      <c r="AX13" s="135"/>
    </row>
    <row r="14" spans="1:50" ht="51" x14ac:dyDescent="0.2">
      <c r="A14" s="79">
        <v>106</v>
      </c>
      <c r="B14" s="135" t="s">
        <v>1884</v>
      </c>
      <c r="C14" s="135"/>
      <c r="D14" s="136" t="s">
        <v>725</v>
      </c>
      <c r="E14" s="136" t="s">
        <v>726</v>
      </c>
      <c r="F14" s="136">
        <v>4540</v>
      </c>
      <c r="G14" s="136" t="s">
        <v>727</v>
      </c>
      <c r="H14" s="136">
        <v>2002</v>
      </c>
      <c r="I14" s="136" t="s">
        <v>728</v>
      </c>
      <c r="J14" s="146">
        <v>141575.19</v>
      </c>
      <c r="K14" s="136" t="s">
        <v>653</v>
      </c>
      <c r="L14" s="136" t="s">
        <v>729</v>
      </c>
      <c r="M14" s="136" t="s">
        <v>730</v>
      </c>
      <c r="N14" s="136" t="s">
        <v>731</v>
      </c>
      <c r="O14" s="136" t="s">
        <v>732</v>
      </c>
      <c r="P14" s="136">
        <v>39116</v>
      </c>
      <c r="Q14" s="154">
        <f>Table4[[#This Row],[21]]</f>
        <v>43.872999038461536</v>
      </c>
      <c r="R14" s="131">
        <f t="shared" si="0"/>
        <v>13.612999038461538</v>
      </c>
      <c r="S14" s="135">
        <v>17.88</v>
      </c>
      <c r="T14" s="135">
        <v>12.38</v>
      </c>
      <c r="U14" s="137">
        <f>SUBTOTAL(9,Table4[[#This Row],[18]:[20]])</f>
        <v>43.872999038461536</v>
      </c>
      <c r="V14" s="135">
        <v>100</v>
      </c>
      <c r="W14" s="136">
        <v>100</v>
      </c>
      <c r="X14" s="141" t="s">
        <v>2633</v>
      </c>
      <c r="Y14" s="135">
        <v>3</v>
      </c>
      <c r="Z14" s="135">
        <v>1</v>
      </c>
      <c r="AA14" s="135">
        <v>4</v>
      </c>
      <c r="AB14" s="135">
        <v>30</v>
      </c>
      <c r="AC14" s="136" t="str">
        <f>Table4[[#This Row],[11]]</f>
        <v>Paket 11</v>
      </c>
      <c r="AD14" s="135">
        <v>0</v>
      </c>
      <c r="AE14" s="136">
        <v>5</v>
      </c>
      <c r="AF14" s="135">
        <f t="shared" si="1"/>
        <v>100</v>
      </c>
      <c r="AG14" s="135" t="str">
        <f>Table4[[#This Row],[4]]</f>
        <v>P1-0040</v>
      </c>
      <c r="AH14" s="135" t="str">
        <f>Table4[[#This Row],[5]]</f>
        <v>Dragan Mihailović</v>
      </c>
      <c r="AI14" s="135">
        <v>50</v>
      </c>
      <c r="AJ14" s="135" t="s">
        <v>734</v>
      </c>
      <c r="AK14" s="135" t="s">
        <v>735</v>
      </c>
      <c r="AL14" s="135">
        <v>50</v>
      </c>
      <c r="AM14" s="135"/>
      <c r="AN14" s="135"/>
      <c r="AO14" s="135"/>
      <c r="AP14" s="135"/>
      <c r="AQ14" s="135"/>
      <c r="AR14" s="135"/>
      <c r="AS14" s="135"/>
      <c r="AT14" s="135"/>
      <c r="AU14" s="135"/>
      <c r="AV14" s="135"/>
      <c r="AW14" s="135"/>
      <c r="AX14" s="135"/>
    </row>
    <row r="15" spans="1:50" ht="89.25" x14ac:dyDescent="0.2">
      <c r="A15" s="79">
        <v>106</v>
      </c>
      <c r="B15" s="135" t="s">
        <v>1884</v>
      </c>
      <c r="C15" s="135"/>
      <c r="D15" s="136" t="s">
        <v>734</v>
      </c>
      <c r="E15" s="136" t="s">
        <v>735</v>
      </c>
      <c r="F15" s="136">
        <v>3470</v>
      </c>
      <c r="G15" s="136" t="s">
        <v>736</v>
      </c>
      <c r="H15" s="136">
        <v>2004</v>
      </c>
      <c r="I15" s="136" t="s">
        <v>737</v>
      </c>
      <c r="J15" s="146">
        <v>121964.78</v>
      </c>
      <c r="K15" s="136" t="s">
        <v>669</v>
      </c>
      <c r="L15" s="136" t="s">
        <v>729</v>
      </c>
      <c r="M15" s="136" t="s">
        <v>730</v>
      </c>
      <c r="N15" s="136" t="s">
        <v>738</v>
      </c>
      <c r="O15" s="136" t="s">
        <v>739</v>
      </c>
      <c r="P15" s="136">
        <v>41008</v>
      </c>
      <c r="Q15" s="154">
        <f>Table4[[#This Row],[21]]</f>
        <v>41.98738269230769</v>
      </c>
      <c r="R15" s="131">
        <f t="shared" si="0"/>
        <v>11.727382692307692</v>
      </c>
      <c r="S15" s="135">
        <v>17.88</v>
      </c>
      <c r="T15" s="135">
        <v>12.38</v>
      </c>
      <c r="U15" s="137">
        <f>SUBTOTAL(9,Table4[[#This Row],[18]:[20]])</f>
        <v>41.98738269230769</v>
      </c>
      <c r="V15" s="135">
        <v>100</v>
      </c>
      <c r="W15" s="136">
        <v>100</v>
      </c>
      <c r="X15" s="141" t="s">
        <v>2633</v>
      </c>
      <c r="Y15" s="135">
        <v>3</v>
      </c>
      <c r="Z15" s="135">
        <v>1</v>
      </c>
      <c r="AA15" s="135">
        <v>4</v>
      </c>
      <c r="AB15" s="135">
        <v>30</v>
      </c>
      <c r="AC15" s="136" t="str">
        <f>Table4[[#This Row],[11]]</f>
        <v>Paket 12</v>
      </c>
      <c r="AD15" s="135">
        <v>0</v>
      </c>
      <c r="AE15" s="136">
        <v>5</v>
      </c>
      <c r="AF15" s="135">
        <f t="shared" si="1"/>
        <v>100</v>
      </c>
      <c r="AG15" s="135" t="str">
        <f>Table4[[#This Row],[4]]</f>
        <v>P1-0192</v>
      </c>
      <c r="AH15" s="135" t="str">
        <f>Table4[[#This Row],[5]]</f>
        <v>Martin Čopič</v>
      </c>
      <c r="AI15" s="135">
        <v>50</v>
      </c>
      <c r="AJ15" s="135" t="s">
        <v>725</v>
      </c>
      <c r="AK15" s="135" t="s">
        <v>733</v>
      </c>
      <c r="AL15" s="135">
        <v>50</v>
      </c>
      <c r="AM15" s="135"/>
      <c r="AN15" s="135"/>
      <c r="AO15" s="135"/>
      <c r="AP15" s="135"/>
      <c r="AQ15" s="135"/>
      <c r="AR15" s="135"/>
      <c r="AS15" s="135"/>
      <c r="AT15" s="135"/>
      <c r="AU15" s="135"/>
      <c r="AV15" s="135"/>
      <c r="AW15" s="135"/>
      <c r="AX15" s="135"/>
    </row>
    <row r="16" spans="1:50" ht="51" x14ac:dyDescent="0.2">
      <c r="A16" s="79">
        <v>106</v>
      </c>
      <c r="B16" s="135" t="s">
        <v>1884</v>
      </c>
      <c r="C16" s="135"/>
      <c r="D16" s="136" t="s">
        <v>740</v>
      </c>
      <c r="E16" s="136" t="s">
        <v>741</v>
      </c>
      <c r="F16" s="136">
        <v>2757</v>
      </c>
      <c r="G16" s="136" t="s">
        <v>742</v>
      </c>
      <c r="H16" s="136">
        <v>2004</v>
      </c>
      <c r="I16" s="136" t="s">
        <v>743</v>
      </c>
      <c r="J16" s="146">
        <v>70905.759999999995</v>
      </c>
      <c r="K16" s="136" t="s">
        <v>669</v>
      </c>
      <c r="L16" s="136" t="s">
        <v>744</v>
      </c>
      <c r="M16" s="136" t="s">
        <v>745</v>
      </c>
      <c r="N16" s="136" t="s">
        <v>746</v>
      </c>
      <c r="O16" s="136" t="s">
        <v>747</v>
      </c>
      <c r="P16" s="136">
        <v>41282</v>
      </c>
      <c r="Q16" s="154">
        <f>Table4[[#This Row],[21]]</f>
        <v>37.077861538461541</v>
      </c>
      <c r="R16" s="131">
        <f t="shared" si="0"/>
        <v>6.8178615384615382</v>
      </c>
      <c r="S16" s="135">
        <v>17.88</v>
      </c>
      <c r="T16" s="135">
        <v>12.38</v>
      </c>
      <c r="U16" s="137">
        <f>SUBTOTAL(9,Table4[[#This Row],[18]:[20]])</f>
        <v>37.077861538461541</v>
      </c>
      <c r="V16" s="135">
        <v>100</v>
      </c>
      <c r="W16" s="136">
        <v>100</v>
      </c>
      <c r="X16" s="141" t="s">
        <v>2633</v>
      </c>
      <c r="Y16" s="135">
        <v>3</v>
      </c>
      <c r="Z16" s="135">
        <v>1</v>
      </c>
      <c r="AA16" s="135">
        <v>2</v>
      </c>
      <c r="AB16" s="135">
        <v>4</v>
      </c>
      <c r="AC16" s="136" t="str">
        <f>Table4[[#This Row],[11]]</f>
        <v>Paket 12</v>
      </c>
      <c r="AD16" s="135">
        <v>0</v>
      </c>
      <c r="AE16" s="136">
        <v>5</v>
      </c>
      <c r="AF16" s="135">
        <f t="shared" si="1"/>
        <v>100</v>
      </c>
      <c r="AG16" s="135" t="str">
        <f>Table4[[#This Row],[4]]</f>
        <v>P1-0045</v>
      </c>
      <c r="AH16" s="135" t="str">
        <f>Table4[[#This Row],[5]]</f>
        <v>Tomaž Skapin</v>
      </c>
      <c r="AI16" s="135">
        <v>25</v>
      </c>
      <c r="AJ16" s="135" t="s">
        <v>749</v>
      </c>
      <c r="AK16" s="135" t="s">
        <v>748</v>
      </c>
      <c r="AL16" s="135">
        <v>25</v>
      </c>
      <c r="AM16" s="135" t="s">
        <v>750</v>
      </c>
      <c r="AN16" s="135" t="s">
        <v>751</v>
      </c>
      <c r="AO16" s="135">
        <v>25</v>
      </c>
      <c r="AP16" s="135" t="s">
        <v>752</v>
      </c>
      <c r="AQ16" s="135" t="s">
        <v>751</v>
      </c>
      <c r="AR16" s="135">
        <v>25</v>
      </c>
      <c r="AS16" s="135"/>
      <c r="AT16" s="135"/>
      <c r="AU16" s="135"/>
      <c r="AV16" s="135"/>
      <c r="AW16" s="135"/>
      <c r="AX16" s="135"/>
    </row>
    <row r="17" spans="1:50" ht="76.5" x14ac:dyDescent="0.2">
      <c r="A17" s="79">
        <v>106</v>
      </c>
      <c r="B17" s="135" t="s">
        <v>1884</v>
      </c>
      <c r="C17" s="135"/>
      <c r="D17" s="136" t="s">
        <v>753</v>
      </c>
      <c r="E17" s="136" t="s">
        <v>754</v>
      </c>
      <c r="F17" s="136">
        <v>5027</v>
      </c>
      <c r="G17" s="136" t="s">
        <v>755</v>
      </c>
      <c r="H17" s="136">
        <v>2005</v>
      </c>
      <c r="I17" s="136" t="s">
        <v>756</v>
      </c>
      <c r="J17" s="146">
        <v>251649.53</v>
      </c>
      <c r="K17" s="136" t="s">
        <v>669</v>
      </c>
      <c r="L17" s="136" t="s">
        <v>757</v>
      </c>
      <c r="M17" s="136" t="s">
        <v>758</v>
      </c>
      <c r="N17" s="136" t="s">
        <v>759</v>
      </c>
      <c r="O17" s="136" t="s">
        <v>760</v>
      </c>
      <c r="P17" s="136">
        <v>43605</v>
      </c>
      <c r="Q17" s="154">
        <f>Table4[[#This Row],[21]]</f>
        <v>54.457070192307697</v>
      </c>
      <c r="R17" s="131">
        <f t="shared" si="0"/>
        <v>24.197070192307695</v>
      </c>
      <c r="S17" s="135">
        <v>17.88</v>
      </c>
      <c r="T17" s="135">
        <v>12.38</v>
      </c>
      <c r="U17" s="137">
        <f>SUBTOTAL(9,Table4[[#This Row],[18]:[20]])</f>
        <v>54.457070192307697</v>
      </c>
      <c r="V17" s="135">
        <v>100</v>
      </c>
      <c r="W17" s="136">
        <v>100</v>
      </c>
      <c r="X17" s="141" t="s">
        <v>2633</v>
      </c>
      <c r="Y17" s="135">
        <v>3</v>
      </c>
      <c r="Z17" s="135">
        <v>2</v>
      </c>
      <c r="AA17" s="135">
        <v>3</v>
      </c>
      <c r="AB17" s="135">
        <v>32</v>
      </c>
      <c r="AC17" s="136" t="str">
        <f>Table4[[#This Row],[11]]</f>
        <v>Paket 12</v>
      </c>
      <c r="AD17" s="135">
        <v>0</v>
      </c>
      <c r="AE17" s="136">
        <v>5</v>
      </c>
      <c r="AF17" s="135">
        <f t="shared" si="1"/>
        <v>100</v>
      </c>
      <c r="AG17" s="135" t="str">
        <f>Table4[[#This Row],[4]]</f>
        <v>P1-0143</v>
      </c>
      <c r="AH17" s="135" t="str">
        <f>Table4[[#This Row],[5]]</f>
        <v>Milena Horvat</v>
      </c>
      <c r="AI17" s="135">
        <v>25</v>
      </c>
      <c r="AJ17" s="135" t="s">
        <v>761</v>
      </c>
      <c r="AK17" s="135" t="s">
        <v>666</v>
      </c>
      <c r="AL17" s="135">
        <v>25</v>
      </c>
      <c r="AM17" s="135" t="s">
        <v>762</v>
      </c>
      <c r="AN17" s="135"/>
      <c r="AO17" s="135">
        <v>25</v>
      </c>
      <c r="AP17" s="135" t="s">
        <v>763</v>
      </c>
      <c r="AQ17" s="135" t="s">
        <v>666</v>
      </c>
      <c r="AR17" s="135">
        <v>25</v>
      </c>
      <c r="AS17" s="135"/>
      <c r="AT17" s="135"/>
      <c r="AU17" s="135"/>
      <c r="AV17" s="135"/>
      <c r="AW17" s="135"/>
      <c r="AX17" s="135"/>
    </row>
    <row r="18" spans="1:50" ht="76.5" x14ac:dyDescent="0.2">
      <c r="A18" s="79">
        <v>106</v>
      </c>
      <c r="B18" s="135" t="s">
        <v>1884</v>
      </c>
      <c r="C18" s="135"/>
      <c r="D18" s="136" t="s">
        <v>771</v>
      </c>
      <c r="E18" s="136" t="s">
        <v>772</v>
      </c>
      <c r="F18" s="136">
        <v>3332</v>
      </c>
      <c r="G18" s="136" t="s">
        <v>773</v>
      </c>
      <c r="H18" s="136">
        <v>2007</v>
      </c>
      <c r="I18" s="136" t="s">
        <v>774</v>
      </c>
      <c r="J18" s="146">
        <v>76157.899999999994</v>
      </c>
      <c r="K18" s="136" t="s">
        <v>704</v>
      </c>
      <c r="L18" s="136" t="s">
        <v>775</v>
      </c>
      <c r="M18" s="136" t="s">
        <v>776</v>
      </c>
      <c r="N18" s="136" t="s">
        <v>777</v>
      </c>
      <c r="O18" s="136" t="s">
        <v>778</v>
      </c>
      <c r="P18" s="136" t="s">
        <v>779</v>
      </c>
      <c r="Q18" s="154">
        <f>Table4[[#This Row],[21]]</f>
        <v>37.582875000000001</v>
      </c>
      <c r="R18" s="131">
        <f t="shared" si="0"/>
        <v>7.3228749999999998</v>
      </c>
      <c r="S18" s="135">
        <v>17.88</v>
      </c>
      <c r="T18" s="135">
        <v>12.38</v>
      </c>
      <c r="U18" s="137">
        <f>SUBTOTAL(9,Table4[[#This Row],[18]:[20]])</f>
        <v>37.582875000000001</v>
      </c>
      <c r="V18" s="135">
        <v>100</v>
      </c>
      <c r="W18" s="136">
        <v>100</v>
      </c>
      <c r="X18" s="141" t="s">
        <v>2633</v>
      </c>
      <c r="Y18" s="135">
        <v>6</v>
      </c>
      <c r="Z18" s="135">
        <v>1</v>
      </c>
      <c r="AA18" s="135">
        <v>1</v>
      </c>
      <c r="AB18" s="135">
        <v>46</v>
      </c>
      <c r="AC18" s="136" t="str">
        <f>Table4[[#This Row],[11]]</f>
        <v>Paket 13</v>
      </c>
      <c r="AD18" s="135">
        <v>0</v>
      </c>
      <c r="AE18" s="136">
        <v>5</v>
      </c>
      <c r="AF18" s="135">
        <f t="shared" si="1"/>
        <v>100</v>
      </c>
      <c r="AG18" s="135" t="str">
        <f>Table4[[#This Row],[4]]</f>
        <v>P2-0076</v>
      </c>
      <c r="AH18" s="135" t="str">
        <f>Table4[[#This Row],[5]]</f>
        <v>Leon Žlajpah</v>
      </c>
      <c r="AI18" s="135">
        <v>50</v>
      </c>
      <c r="AJ18" s="135" t="s">
        <v>771</v>
      </c>
      <c r="AK18" s="135" t="s">
        <v>780</v>
      </c>
      <c r="AL18" s="135">
        <v>50</v>
      </c>
      <c r="AM18" s="135"/>
      <c r="AN18" s="135"/>
      <c r="AO18" s="135"/>
      <c r="AP18" s="135"/>
      <c r="AQ18" s="135"/>
      <c r="AR18" s="135"/>
      <c r="AS18" s="135"/>
      <c r="AT18" s="135"/>
      <c r="AU18" s="135"/>
      <c r="AV18" s="135"/>
      <c r="AW18" s="135"/>
      <c r="AX18" s="135"/>
    </row>
    <row r="19" spans="1:50" ht="63.75" x14ac:dyDescent="0.2">
      <c r="A19" s="79">
        <v>106</v>
      </c>
      <c r="B19" s="135" t="s">
        <v>1884</v>
      </c>
      <c r="C19" s="135"/>
      <c r="D19" s="136" t="s">
        <v>690</v>
      </c>
      <c r="E19" s="136" t="s">
        <v>694</v>
      </c>
      <c r="F19" s="136">
        <v>12314</v>
      </c>
      <c r="G19" s="136" t="s">
        <v>781</v>
      </c>
      <c r="H19" s="136">
        <v>2012</v>
      </c>
      <c r="I19" s="136" t="s">
        <v>782</v>
      </c>
      <c r="J19" s="146">
        <v>567120</v>
      </c>
      <c r="K19" s="136" t="s">
        <v>660</v>
      </c>
      <c r="L19" s="136" t="s">
        <v>783</v>
      </c>
      <c r="M19" s="136" t="s">
        <v>784</v>
      </c>
      <c r="N19" s="136" t="s">
        <v>785</v>
      </c>
      <c r="O19" s="136" t="s">
        <v>786</v>
      </c>
      <c r="P19" s="136" t="s">
        <v>787</v>
      </c>
      <c r="Q19" s="154">
        <f>Table4[[#This Row],[21]]</f>
        <v>76.410769230769233</v>
      </c>
      <c r="R19" s="131">
        <f t="shared" si="0"/>
        <v>54.530769230769231</v>
      </c>
      <c r="S19" s="135">
        <v>7.78</v>
      </c>
      <c r="T19" s="135">
        <v>14.1</v>
      </c>
      <c r="U19" s="137">
        <f>SUBTOTAL(9,Table4[[#This Row],[18]:[20]])</f>
        <v>76.410769230769233</v>
      </c>
      <c r="V19" s="135">
        <v>100</v>
      </c>
      <c r="W19" s="136">
        <v>100</v>
      </c>
      <c r="X19" s="141" t="s">
        <v>2633</v>
      </c>
      <c r="Y19" s="135">
        <v>1</v>
      </c>
      <c r="Z19" s="135">
        <v>1</v>
      </c>
      <c r="AA19" s="135">
        <v>7</v>
      </c>
      <c r="AB19" s="135">
        <v>41</v>
      </c>
      <c r="AC19" s="136" t="str">
        <f>Table4[[#This Row],[11]]</f>
        <v>Paket 14</v>
      </c>
      <c r="AD19" s="135">
        <v>0</v>
      </c>
      <c r="AE19" s="136">
        <v>5</v>
      </c>
      <c r="AF19" s="135">
        <v>100</v>
      </c>
      <c r="AG19" s="135" t="str">
        <f>Table4[[#This Row],[4]]</f>
        <v>P1-0112</v>
      </c>
      <c r="AH19" s="135" t="str">
        <f>Table4[[#This Row],[5]]</f>
        <v>Primož Pelicon</v>
      </c>
      <c r="AI19" s="135">
        <v>33</v>
      </c>
      <c r="AJ19" s="135" t="s">
        <v>686</v>
      </c>
      <c r="AK19" s="135" t="s">
        <v>689</v>
      </c>
      <c r="AL19" s="135">
        <v>33</v>
      </c>
      <c r="AM19" s="135" t="s">
        <v>788</v>
      </c>
      <c r="AN19" s="135" t="s">
        <v>789</v>
      </c>
      <c r="AO19" s="135">
        <v>33</v>
      </c>
      <c r="AP19" s="135"/>
      <c r="AQ19" s="135"/>
      <c r="AR19" s="135"/>
      <c r="AS19" s="135"/>
      <c r="AT19" s="135"/>
      <c r="AU19" s="135"/>
      <c r="AV19" s="135"/>
      <c r="AW19" s="135"/>
      <c r="AX19" s="135"/>
    </row>
    <row r="20" spans="1:50" ht="76.5" x14ac:dyDescent="0.2">
      <c r="A20" s="79">
        <v>106</v>
      </c>
      <c r="B20" s="135" t="s">
        <v>1884</v>
      </c>
      <c r="C20" s="135"/>
      <c r="D20" s="136" t="s">
        <v>753</v>
      </c>
      <c r="E20" s="136" t="s">
        <v>754</v>
      </c>
      <c r="F20" s="136">
        <v>5027</v>
      </c>
      <c r="G20" s="136" t="s">
        <v>790</v>
      </c>
      <c r="H20" s="136">
        <v>2008</v>
      </c>
      <c r="I20" s="136" t="s">
        <v>791</v>
      </c>
      <c r="J20" s="146">
        <v>78200</v>
      </c>
      <c r="K20" s="136" t="s">
        <v>704</v>
      </c>
      <c r="L20" s="136" t="s">
        <v>757</v>
      </c>
      <c r="M20" s="136" t="s">
        <v>792</v>
      </c>
      <c r="N20" s="136" t="s">
        <v>793</v>
      </c>
      <c r="O20" s="136" t="s">
        <v>794</v>
      </c>
      <c r="P20" s="136" t="s">
        <v>795</v>
      </c>
      <c r="Q20" s="154">
        <f>Table4[[#This Row],[21]]</f>
        <v>37.779230769230772</v>
      </c>
      <c r="R20" s="131">
        <f t="shared" si="0"/>
        <v>7.5192307692307692</v>
      </c>
      <c r="S20" s="135">
        <v>17.88</v>
      </c>
      <c r="T20" s="135">
        <v>12.38</v>
      </c>
      <c r="U20" s="137">
        <f>SUBTOTAL(9,Table4[[#This Row],[18]:[20]])</f>
        <v>37.779230769230772</v>
      </c>
      <c r="V20" s="135">
        <v>100</v>
      </c>
      <c r="W20" s="136">
        <v>100</v>
      </c>
      <c r="X20" s="141" t="s">
        <v>2633</v>
      </c>
      <c r="Y20" s="135">
        <v>3</v>
      </c>
      <c r="Z20" s="135">
        <v>11</v>
      </c>
      <c r="AA20" s="135">
        <v>3</v>
      </c>
      <c r="AB20" s="135">
        <v>32</v>
      </c>
      <c r="AC20" s="136" t="str">
        <f>Table4[[#This Row],[11]]</f>
        <v>Paket 13</v>
      </c>
      <c r="AD20" s="135">
        <v>0</v>
      </c>
      <c r="AE20" s="136">
        <v>5</v>
      </c>
      <c r="AF20" s="135">
        <f t="shared" si="1"/>
        <v>100</v>
      </c>
      <c r="AG20" s="135" t="str">
        <f>Table4[[#This Row],[4]]</f>
        <v>P1-0143</v>
      </c>
      <c r="AH20" s="135" t="str">
        <f>Table4[[#This Row],[5]]</f>
        <v>Milena Horvat</v>
      </c>
      <c r="AI20" s="135">
        <v>25</v>
      </c>
      <c r="AJ20" s="135" t="s">
        <v>796</v>
      </c>
      <c r="AK20" s="135" t="s">
        <v>797</v>
      </c>
      <c r="AL20" s="135">
        <v>25</v>
      </c>
      <c r="AM20" s="135" t="s">
        <v>798</v>
      </c>
      <c r="AN20" s="135" t="s">
        <v>799</v>
      </c>
      <c r="AO20" s="135">
        <v>25</v>
      </c>
      <c r="AP20" s="135" t="s">
        <v>800</v>
      </c>
      <c r="AQ20" s="135" t="s">
        <v>801</v>
      </c>
      <c r="AR20" s="135">
        <v>25</v>
      </c>
      <c r="AS20" s="135"/>
      <c r="AT20" s="135"/>
      <c r="AU20" s="135"/>
      <c r="AV20" s="135"/>
      <c r="AW20" s="135"/>
      <c r="AX20" s="135"/>
    </row>
    <row r="21" spans="1:50" ht="114.75" x14ac:dyDescent="0.2">
      <c r="A21" s="79">
        <v>106</v>
      </c>
      <c r="B21" s="135" t="s">
        <v>1884</v>
      </c>
      <c r="C21" s="135"/>
      <c r="D21" s="136" t="s">
        <v>806</v>
      </c>
      <c r="E21" s="136" t="s">
        <v>807</v>
      </c>
      <c r="F21" s="136">
        <v>1339</v>
      </c>
      <c r="G21" s="136" t="s">
        <v>808</v>
      </c>
      <c r="H21" s="136">
        <v>2007</v>
      </c>
      <c r="I21" s="136" t="s">
        <v>809</v>
      </c>
      <c r="J21" s="146">
        <v>67200</v>
      </c>
      <c r="K21" s="136" t="s">
        <v>704</v>
      </c>
      <c r="L21" s="136" t="s">
        <v>810</v>
      </c>
      <c r="M21" s="136" t="s">
        <v>811</v>
      </c>
      <c r="N21" s="136" t="s">
        <v>812</v>
      </c>
      <c r="O21" s="136" t="s">
        <v>813</v>
      </c>
      <c r="P21" s="136" t="s">
        <v>814</v>
      </c>
      <c r="Q21" s="154">
        <f>Table4[[#This Row],[21]]</f>
        <v>36.721538461538465</v>
      </c>
      <c r="R21" s="131">
        <f t="shared" si="0"/>
        <v>6.4615384615384617</v>
      </c>
      <c r="S21" s="135">
        <v>17.88</v>
      </c>
      <c r="T21" s="135">
        <v>12.38</v>
      </c>
      <c r="U21" s="137">
        <f>SUBTOTAL(9,Table4[[#This Row],[18]:[20]])</f>
        <v>36.721538461538465</v>
      </c>
      <c r="V21" s="135">
        <v>100</v>
      </c>
      <c r="W21" s="136">
        <v>100</v>
      </c>
      <c r="X21" s="141" t="s">
        <v>2633</v>
      </c>
      <c r="Y21" s="135">
        <v>6</v>
      </c>
      <c r="Z21" s="135">
        <v>1</v>
      </c>
      <c r="AA21" s="135">
        <v>5</v>
      </c>
      <c r="AB21" s="135">
        <v>63</v>
      </c>
      <c r="AC21" s="136" t="str">
        <f>Table4[[#This Row],[11]]</f>
        <v>Paket 13</v>
      </c>
      <c r="AD21" s="135">
        <v>0</v>
      </c>
      <c r="AE21" s="136">
        <v>5</v>
      </c>
      <c r="AF21" s="135">
        <f t="shared" si="1"/>
        <v>100</v>
      </c>
      <c r="AG21" s="135" t="str">
        <f>Table4[[#This Row],[4]]</f>
        <v>P2-0037</v>
      </c>
      <c r="AH21" s="135" t="str">
        <f>Table4[[#This Row],[5]]</f>
        <v>Borka Jerman Blažič</v>
      </c>
      <c r="AI21" s="135">
        <v>25</v>
      </c>
      <c r="AJ21" s="135" t="s">
        <v>806</v>
      </c>
      <c r="AK21" s="135" t="s">
        <v>815</v>
      </c>
      <c r="AL21" s="135">
        <v>25</v>
      </c>
      <c r="AM21" s="135" t="s">
        <v>806</v>
      </c>
      <c r="AN21" s="135" t="s">
        <v>815</v>
      </c>
      <c r="AO21" s="135">
        <v>25</v>
      </c>
      <c r="AP21" s="135" t="s">
        <v>806</v>
      </c>
      <c r="AQ21" s="135" t="s">
        <v>815</v>
      </c>
      <c r="AR21" s="135">
        <v>25</v>
      </c>
      <c r="AS21" s="135"/>
      <c r="AT21" s="135"/>
      <c r="AU21" s="135"/>
      <c r="AV21" s="135"/>
      <c r="AW21" s="135"/>
      <c r="AX21" s="135"/>
    </row>
    <row r="22" spans="1:50" ht="38.25" x14ac:dyDescent="0.2">
      <c r="A22" s="79">
        <v>106</v>
      </c>
      <c r="B22" s="135" t="s">
        <v>1884</v>
      </c>
      <c r="C22" s="135"/>
      <c r="D22" s="136" t="s">
        <v>700</v>
      </c>
      <c r="E22" s="136" t="s">
        <v>701</v>
      </c>
      <c r="F22" s="136">
        <v>4587</v>
      </c>
      <c r="G22" s="136" t="s">
        <v>816</v>
      </c>
      <c r="H22" s="136">
        <v>2004</v>
      </c>
      <c r="I22" s="136" t="s">
        <v>817</v>
      </c>
      <c r="J22" s="146">
        <v>52228.55</v>
      </c>
      <c r="K22" s="136" t="s">
        <v>669</v>
      </c>
      <c r="L22" s="136" t="s">
        <v>818</v>
      </c>
      <c r="M22" s="136" t="s">
        <v>819</v>
      </c>
      <c r="N22" s="136" t="s">
        <v>820</v>
      </c>
      <c r="O22" s="136" t="s">
        <v>821</v>
      </c>
      <c r="P22" s="136">
        <v>41790</v>
      </c>
      <c r="Q22" s="154">
        <f>Table4[[#This Row],[21]]</f>
        <v>35.281975961538464</v>
      </c>
      <c r="R22" s="131">
        <f t="shared" si="0"/>
        <v>5.0219759615384616</v>
      </c>
      <c r="S22" s="135">
        <v>17.88</v>
      </c>
      <c r="T22" s="135">
        <v>12.38</v>
      </c>
      <c r="U22" s="137">
        <f>SUBTOTAL(9,Table4[[#This Row],[18]:[20]])</f>
        <v>35.281975961538464</v>
      </c>
      <c r="V22" s="135">
        <v>100</v>
      </c>
      <c r="W22" s="136">
        <v>100</v>
      </c>
      <c r="X22" s="141" t="s">
        <v>2633</v>
      </c>
      <c r="Y22" s="135">
        <v>6</v>
      </c>
      <c r="Z22" s="135">
        <v>3</v>
      </c>
      <c r="AA22" s="135">
        <v>4</v>
      </c>
      <c r="AB22" s="135">
        <v>44</v>
      </c>
      <c r="AC22" s="136" t="str">
        <f>Table4[[#This Row],[11]]</f>
        <v>Paket 12</v>
      </c>
      <c r="AD22" s="135">
        <v>0</v>
      </c>
      <c r="AE22" s="136">
        <v>5</v>
      </c>
      <c r="AF22" s="135">
        <f t="shared" si="1"/>
        <v>100</v>
      </c>
      <c r="AG22" s="135" t="str">
        <f>Table4[[#This Row],[4]]</f>
        <v>P2-0105</v>
      </c>
      <c r="AH22" s="135" t="str">
        <f>Table4[[#This Row],[5]]</f>
        <v>Barbara Malič</v>
      </c>
      <c r="AI22" s="135">
        <v>25</v>
      </c>
      <c r="AJ22" s="135" t="s">
        <v>710</v>
      </c>
      <c r="AK22" s="135" t="s">
        <v>711</v>
      </c>
      <c r="AL22" s="135">
        <v>25</v>
      </c>
      <c r="AM22" s="135" t="s">
        <v>822</v>
      </c>
      <c r="AN22" s="135" t="s">
        <v>823</v>
      </c>
      <c r="AO22" s="135">
        <v>25</v>
      </c>
      <c r="AP22" s="135" t="s">
        <v>710</v>
      </c>
      <c r="AQ22" s="135" t="s">
        <v>711</v>
      </c>
      <c r="AR22" s="135">
        <v>25</v>
      </c>
      <c r="AS22" s="135"/>
      <c r="AT22" s="135"/>
      <c r="AU22" s="135"/>
      <c r="AV22" s="135"/>
      <c r="AW22" s="135"/>
      <c r="AX22" s="135"/>
    </row>
    <row r="23" spans="1:50" ht="38.25" x14ac:dyDescent="0.2">
      <c r="A23" s="79">
        <v>106</v>
      </c>
      <c r="B23" s="135" t="s">
        <v>1884</v>
      </c>
      <c r="C23" s="135"/>
      <c r="D23" s="136" t="s">
        <v>700</v>
      </c>
      <c r="E23" s="136" t="s">
        <v>701</v>
      </c>
      <c r="F23" s="136">
        <v>4587</v>
      </c>
      <c r="G23" s="136" t="s">
        <v>824</v>
      </c>
      <c r="H23" s="136">
        <v>2002</v>
      </c>
      <c r="I23" s="136" t="s">
        <v>825</v>
      </c>
      <c r="J23" s="146">
        <v>112852.06</v>
      </c>
      <c r="K23" s="136" t="s">
        <v>653</v>
      </c>
      <c r="L23" s="136" t="s">
        <v>826</v>
      </c>
      <c r="M23" s="136" t="s">
        <v>827</v>
      </c>
      <c r="N23" s="136" t="s">
        <v>828</v>
      </c>
      <c r="O23" s="136" t="s">
        <v>829</v>
      </c>
      <c r="P23" s="136">
        <v>39264</v>
      </c>
      <c r="Q23" s="154">
        <f>Table4[[#This Row],[21]]</f>
        <v>41.111159615384615</v>
      </c>
      <c r="R23" s="131">
        <f t="shared" si="0"/>
        <v>10.851159615384615</v>
      </c>
      <c r="S23" s="135">
        <v>17.88</v>
      </c>
      <c r="T23" s="135">
        <v>12.38</v>
      </c>
      <c r="U23" s="137">
        <f>SUBTOTAL(9,Table4[[#This Row],[18]:[20]])</f>
        <v>41.111159615384615</v>
      </c>
      <c r="V23" s="135">
        <v>100</v>
      </c>
      <c r="W23" s="136">
        <v>100</v>
      </c>
      <c r="X23" s="141" t="s">
        <v>2633</v>
      </c>
      <c r="Y23" s="135">
        <v>1</v>
      </c>
      <c r="Z23" s="135">
        <v>1</v>
      </c>
      <c r="AA23" s="135">
        <v>7</v>
      </c>
      <c r="AB23" s="135">
        <v>44</v>
      </c>
      <c r="AC23" s="136" t="str">
        <f>Table4[[#This Row],[11]]</f>
        <v>Paket 11</v>
      </c>
      <c r="AD23" s="135">
        <v>0</v>
      </c>
      <c r="AE23" s="136">
        <v>5</v>
      </c>
      <c r="AF23" s="135">
        <f t="shared" si="1"/>
        <v>100</v>
      </c>
      <c r="AG23" s="135" t="str">
        <f>Table4[[#This Row],[4]]</f>
        <v>P2-0105</v>
      </c>
      <c r="AH23" s="135" t="str">
        <f>Table4[[#This Row],[5]]</f>
        <v>Barbara Malič</v>
      </c>
      <c r="AI23" s="135">
        <v>25</v>
      </c>
      <c r="AJ23" s="135" t="s">
        <v>709</v>
      </c>
      <c r="AK23" s="135" t="s">
        <v>701</v>
      </c>
      <c r="AL23" s="135">
        <v>25</v>
      </c>
      <c r="AM23" s="135" t="s">
        <v>830</v>
      </c>
      <c r="AN23" s="135" t="s">
        <v>711</v>
      </c>
      <c r="AO23" s="135">
        <v>25</v>
      </c>
      <c r="AP23" s="135" t="s">
        <v>822</v>
      </c>
      <c r="AQ23" s="135" t="s">
        <v>823</v>
      </c>
      <c r="AR23" s="135">
        <v>25</v>
      </c>
      <c r="AS23" s="135"/>
      <c r="AT23" s="135"/>
      <c r="AU23" s="135"/>
      <c r="AV23" s="135"/>
      <c r="AW23" s="135"/>
      <c r="AX23" s="135"/>
    </row>
    <row r="24" spans="1:50" ht="63.75" x14ac:dyDescent="0.2">
      <c r="A24" s="79">
        <v>106</v>
      </c>
      <c r="B24" s="135" t="s">
        <v>1884</v>
      </c>
      <c r="C24" s="135"/>
      <c r="D24" s="136" t="s">
        <v>656</v>
      </c>
      <c r="E24" s="136" t="s">
        <v>831</v>
      </c>
      <c r="F24" s="136">
        <v>9089</v>
      </c>
      <c r="G24" s="136" t="s">
        <v>832</v>
      </c>
      <c r="H24" s="136">
        <v>2007</v>
      </c>
      <c r="I24" s="136" t="s">
        <v>833</v>
      </c>
      <c r="J24" s="146">
        <v>141378</v>
      </c>
      <c r="K24" s="136" t="s">
        <v>704</v>
      </c>
      <c r="L24" s="136" t="s">
        <v>834</v>
      </c>
      <c r="M24" s="136" t="s">
        <v>835</v>
      </c>
      <c r="N24" s="136" t="s">
        <v>836</v>
      </c>
      <c r="O24" s="136" t="s">
        <v>837</v>
      </c>
      <c r="P24" s="136" t="s">
        <v>838</v>
      </c>
      <c r="Q24" s="154">
        <f>Table4[[#This Row],[21]]</f>
        <v>43.854038461538465</v>
      </c>
      <c r="R24" s="131">
        <f t="shared" si="0"/>
        <v>13.594038461538462</v>
      </c>
      <c r="S24" s="135">
        <v>17.88</v>
      </c>
      <c r="T24" s="135">
        <v>12.38</v>
      </c>
      <c r="U24" s="137">
        <f>SUBTOTAL(9,Table4[[#This Row],[18]:[20]])</f>
        <v>43.854038461538465</v>
      </c>
      <c r="V24" s="135">
        <v>100</v>
      </c>
      <c r="W24" s="136">
        <v>100</v>
      </c>
      <c r="X24" s="141" t="s">
        <v>2633</v>
      </c>
      <c r="Y24" s="135">
        <v>4</v>
      </c>
      <c r="Z24" s="135">
        <v>4</v>
      </c>
      <c r="AA24" s="135">
        <v>6</v>
      </c>
      <c r="AB24" s="135">
        <v>30</v>
      </c>
      <c r="AC24" s="136" t="str">
        <f>Table4[[#This Row],[11]]</f>
        <v>Paket 13</v>
      </c>
      <c r="AD24" s="135">
        <v>0</v>
      </c>
      <c r="AE24" s="136">
        <v>5</v>
      </c>
      <c r="AF24" s="135">
        <f t="shared" si="1"/>
        <v>100</v>
      </c>
      <c r="AG24" s="135" t="str">
        <f>Table4[[#This Row],[4]]</f>
        <v>P1-0099</v>
      </c>
      <c r="AH24" s="135" t="str">
        <f>Table4[[#This Row],[5]]</f>
        <v>Igor Muševič</v>
      </c>
      <c r="AI24" s="135">
        <v>100</v>
      </c>
      <c r="AJ24" s="135"/>
      <c r="AK24" s="135"/>
      <c r="AL24" s="135"/>
      <c r="AM24" s="135"/>
      <c r="AN24" s="135"/>
      <c r="AO24" s="135"/>
      <c r="AP24" s="135"/>
      <c r="AQ24" s="135"/>
      <c r="AR24" s="135"/>
      <c r="AS24" s="135"/>
      <c r="AT24" s="135"/>
      <c r="AU24" s="135"/>
      <c r="AV24" s="135"/>
      <c r="AW24" s="135"/>
      <c r="AX24" s="135"/>
    </row>
    <row r="25" spans="1:50" ht="51" x14ac:dyDescent="0.2">
      <c r="A25" s="79">
        <v>106</v>
      </c>
      <c r="B25" s="135" t="s">
        <v>1884</v>
      </c>
      <c r="C25" s="135"/>
      <c r="D25" s="136" t="s">
        <v>651</v>
      </c>
      <c r="E25" s="136" t="s">
        <v>839</v>
      </c>
      <c r="F25" s="136">
        <v>7518</v>
      </c>
      <c r="G25" s="136" t="s">
        <v>840</v>
      </c>
      <c r="H25" s="136">
        <v>2002</v>
      </c>
      <c r="I25" s="136" t="s">
        <v>841</v>
      </c>
      <c r="J25" s="146">
        <v>129196.9</v>
      </c>
      <c r="K25" s="136" t="s">
        <v>653</v>
      </c>
      <c r="L25" s="136" t="s">
        <v>654</v>
      </c>
      <c r="M25" s="136" t="s">
        <v>655</v>
      </c>
      <c r="N25" s="136" t="s">
        <v>842</v>
      </c>
      <c r="O25" s="136" t="s">
        <v>843</v>
      </c>
      <c r="P25" s="136">
        <v>39291</v>
      </c>
      <c r="Q25" s="154">
        <f>Table4[[#This Row],[21]]</f>
        <v>42.682778846153845</v>
      </c>
      <c r="R25" s="131">
        <f t="shared" si="0"/>
        <v>12.422778846153847</v>
      </c>
      <c r="S25" s="135">
        <v>17.88</v>
      </c>
      <c r="T25" s="135">
        <v>12.38</v>
      </c>
      <c r="U25" s="137">
        <f>SUBTOTAL(9,Table4[[#This Row],[18]:[20]])</f>
        <v>42.682778846153845</v>
      </c>
      <c r="V25" s="135">
        <v>100</v>
      </c>
      <c r="W25" s="136">
        <v>100</v>
      </c>
      <c r="X25" s="141" t="s">
        <v>2633</v>
      </c>
      <c r="Y25" s="135">
        <v>3</v>
      </c>
      <c r="Z25" s="135">
        <v>1</v>
      </c>
      <c r="AA25" s="135">
        <v>3</v>
      </c>
      <c r="AB25" s="135">
        <v>44</v>
      </c>
      <c r="AC25" s="136" t="str">
        <f>Table4[[#This Row],[11]]</f>
        <v>Paket 11</v>
      </c>
      <c r="AD25" s="135">
        <v>0</v>
      </c>
      <c r="AE25" s="136">
        <v>5</v>
      </c>
      <c r="AF25" s="135">
        <f t="shared" si="1"/>
        <v>100</v>
      </c>
      <c r="AG25" s="135" t="str">
        <f>Table4[[#This Row],[4]]</f>
        <v>P1-0125</v>
      </c>
      <c r="AH25" s="135" t="str">
        <f>Table4[[#This Row],[5]]</f>
        <v>Tomaž Apih</v>
      </c>
      <c r="AI25" s="135">
        <v>100</v>
      </c>
      <c r="AJ25" s="135"/>
      <c r="AK25" s="135"/>
      <c r="AL25" s="135"/>
      <c r="AM25" s="135"/>
      <c r="AN25" s="135"/>
      <c r="AO25" s="135"/>
      <c r="AP25" s="135"/>
      <c r="AQ25" s="135"/>
      <c r="AR25" s="135"/>
      <c r="AS25" s="135"/>
      <c r="AT25" s="135"/>
      <c r="AU25" s="135"/>
      <c r="AV25" s="135"/>
      <c r="AW25" s="135"/>
      <c r="AX25" s="135"/>
    </row>
    <row r="26" spans="1:50" ht="102" x14ac:dyDescent="0.2">
      <c r="A26" s="79">
        <v>106</v>
      </c>
      <c r="B26" s="135" t="s">
        <v>1884</v>
      </c>
      <c r="C26" s="135"/>
      <c r="D26" s="136" t="s">
        <v>844</v>
      </c>
      <c r="E26" s="136" t="s">
        <v>845</v>
      </c>
      <c r="F26" s="136">
        <v>9090</v>
      </c>
      <c r="G26" s="136" t="s">
        <v>846</v>
      </c>
      <c r="H26" s="136">
        <v>2007</v>
      </c>
      <c r="I26" s="136" t="s">
        <v>847</v>
      </c>
      <c r="J26" s="146">
        <v>52450</v>
      </c>
      <c r="K26" s="136" t="s">
        <v>704</v>
      </c>
      <c r="L26" s="136" t="s">
        <v>848</v>
      </c>
      <c r="M26" s="136" t="s">
        <v>849</v>
      </c>
      <c r="N26" s="136" t="s">
        <v>850</v>
      </c>
      <c r="O26" s="136" t="s">
        <v>851</v>
      </c>
      <c r="P26" s="136" t="s">
        <v>852</v>
      </c>
      <c r="Q26" s="154">
        <f>Table4[[#This Row],[21]]</f>
        <v>35.303269230769232</v>
      </c>
      <c r="R26" s="131">
        <f t="shared" si="0"/>
        <v>5.0432692307692308</v>
      </c>
      <c r="S26" s="135">
        <v>17.88</v>
      </c>
      <c r="T26" s="135">
        <v>12.38</v>
      </c>
      <c r="U26" s="137">
        <f>SUBTOTAL(9,Table4[[#This Row],[18]:[20]])</f>
        <v>35.303269230769232</v>
      </c>
      <c r="V26" s="135">
        <v>100</v>
      </c>
      <c r="W26" s="136">
        <v>100</v>
      </c>
      <c r="X26" s="141" t="s">
        <v>2633</v>
      </c>
      <c r="Y26" s="135">
        <v>1</v>
      </c>
      <c r="Z26" s="135">
        <v>1</v>
      </c>
      <c r="AA26" s="135">
        <v>3</v>
      </c>
      <c r="AB26" s="135">
        <v>44</v>
      </c>
      <c r="AC26" s="136" t="str">
        <f>Table4[[#This Row],[11]]</f>
        <v>Paket 13</v>
      </c>
      <c r="AD26" s="135">
        <v>0</v>
      </c>
      <c r="AE26" s="136">
        <v>5</v>
      </c>
      <c r="AF26" s="135">
        <f t="shared" si="1"/>
        <v>100</v>
      </c>
      <c r="AG26" s="135" t="str">
        <f>Table4[[#This Row],[4]]</f>
        <v>P2-0082</v>
      </c>
      <c r="AH26" s="135" t="str">
        <f>Table4[[#This Row],[5]]</f>
        <v>Peter Panjan</v>
      </c>
      <c r="AI26" s="135">
        <v>25</v>
      </c>
      <c r="AJ26" s="135" t="s">
        <v>854</v>
      </c>
      <c r="AK26" s="135" t="s">
        <v>855</v>
      </c>
      <c r="AL26" s="135">
        <v>25</v>
      </c>
      <c r="AM26" s="135" t="s">
        <v>856</v>
      </c>
      <c r="AN26" s="135" t="s">
        <v>857</v>
      </c>
      <c r="AO26" s="135">
        <v>25</v>
      </c>
      <c r="AP26" s="135" t="s">
        <v>858</v>
      </c>
      <c r="AQ26" s="135" t="s">
        <v>845</v>
      </c>
      <c r="AR26" s="135">
        <v>25</v>
      </c>
      <c r="AS26" s="135"/>
      <c r="AT26" s="135"/>
      <c r="AU26" s="135"/>
      <c r="AV26" s="135"/>
      <c r="AW26" s="135"/>
      <c r="AX26" s="135"/>
    </row>
    <row r="27" spans="1:50" ht="51" x14ac:dyDescent="0.2">
      <c r="A27" s="79">
        <v>106</v>
      </c>
      <c r="B27" s="135" t="s">
        <v>1884</v>
      </c>
      <c r="C27" s="135"/>
      <c r="D27" s="136" t="s">
        <v>740</v>
      </c>
      <c r="E27" s="136" t="s">
        <v>859</v>
      </c>
      <c r="F27" s="136">
        <v>3317</v>
      </c>
      <c r="G27" s="136" t="s">
        <v>860</v>
      </c>
      <c r="H27" s="136">
        <v>2012</v>
      </c>
      <c r="I27" s="136" t="s">
        <v>861</v>
      </c>
      <c r="J27" s="146">
        <v>144840</v>
      </c>
      <c r="K27" s="136" t="s">
        <v>660</v>
      </c>
      <c r="L27" s="136" t="s">
        <v>862</v>
      </c>
      <c r="M27" s="136" t="s">
        <v>863</v>
      </c>
      <c r="N27" s="136" t="s">
        <v>864</v>
      </c>
      <c r="O27" s="136" t="s">
        <v>865</v>
      </c>
      <c r="P27" s="136" t="s">
        <v>866</v>
      </c>
      <c r="Q27" s="154">
        <f>Table4[[#This Row],[21]]</f>
        <v>36.026923076923076</v>
      </c>
      <c r="R27" s="131">
        <f t="shared" si="0"/>
        <v>13.926923076923076</v>
      </c>
      <c r="S27" s="135">
        <v>8</v>
      </c>
      <c r="T27" s="135">
        <v>14.1</v>
      </c>
      <c r="U27" s="137">
        <f>SUBTOTAL(9,Table4[[#This Row],[18]:[20]])</f>
        <v>36.026923076923076</v>
      </c>
      <c r="V27" s="135">
        <v>100</v>
      </c>
      <c r="W27" s="136">
        <v>100</v>
      </c>
      <c r="X27" s="141" t="s">
        <v>2633</v>
      </c>
      <c r="Y27" s="135">
        <v>3</v>
      </c>
      <c r="Z27" s="135">
        <v>2</v>
      </c>
      <c r="AA27" s="135">
        <v>3</v>
      </c>
      <c r="AB27" s="135">
        <v>44</v>
      </c>
      <c r="AC27" s="136" t="str">
        <f>Table4[[#This Row],[11]]</f>
        <v>Paket 14</v>
      </c>
      <c r="AD27" s="135">
        <v>0</v>
      </c>
      <c r="AE27" s="136">
        <v>5</v>
      </c>
      <c r="AF27" s="135">
        <f t="shared" si="1"/>
        <v>100</v>
      </c>
      <c r="AG27" s="135" t="str">
        <f>Table4[[#This Row],[4]]</f>
        <v>P1-0045</v>
      </c>
      <c r="AH27" s="135" t="str">
        <f>Table4[[#This Row],[5]]</f>
        <v>Adolf Jesih</v>
      </c>
      <c r="AI27" s="135">
        <v>100</v>
      </c>
      <c r="AJ27" s="135"/>
      <c r="AK27" s="135"/>
      <c r="AL27" s="135"/>
      <c r="AM27" s="135"/>
      <c r="AN27" s="135"/>
      <c r="AO27" s="135"/>
      <c r="AP27" s="135"/>
      <c r="AQ27" s="135"/>
      <c r="AR27" s="135"/>
      <c r="AS27" s="135"/>
      <c r="AT27" s="135"/>
      <c r="AU27" s="135"/>
      <c r="AV27" s="135"/>
      <c r="AW27" s="135"/>
      <c r="AX27" s="135"/>
    </row>
    <row r="28" spans="1:50" ht="102" x14ac:dyDescent="0.2">
      <c r="A28" s="79">
        <v>106</v>
      </c>
      <c r="B28" s="135" t="s">
        <v>1884</v>
      </c>
      <c r="C28" s="135"/>
      <c r="D28" s="136" t="s">
        <v>667</v>
      </c>
      <c r="E28" s="136" t="s">
        <v>867</v>
      </c>
      <c r="F28" s="136">
        <v>18801</v>
      </c>
      <c r="G28" s="136" t="s">
        <v>868</v>
      </c>
      <c r="H28" s="136">
        <v>2010</v>
      </c>
      <c r="I28" s="136" t="s">
        <v>869</v>
      </c>
      <c r="J28" s="146">
        <v>901938</v>
      </c>
      <c r="K28" s="136" t="s">
        <v>660</v>
      </c>
      <c r="L28" s="136" t="s">
        <v>870</v>
      </c>
      <c r="M28" s="136" t="s">
        <v>871</v>
      </c>
      <c r="N28" s="136" t="s">
        <v>872</v>
      </c>
      <c r="O28" s="136" t="s">
        <v>873</v>
      </c>
      <c r="P28" s="136" t="s">
        <v>874</v>
      </c>
      <c r="Q28" s="154">
        <f>Table4[[#This Row],[21]]</f>
        <v>116.98480769230768</v>
      </c>
      <c r="R28" s="131">
        <f t="shared" si="0"/>
        <v>86.724807692307692</v>
      </c>
      <c r="S28" s="135">
        <v>17.88</v>
      </c>
      <c r="T28" s="135">
        <v>12.38</v>
      </c>
      <c r="U28" s="137">
        <f>SUBTOTAL(9,Table4[[#This Row],[18]:[20]])</f>
        <v>116.98480769230768</v>
      </c>
      <c r="V28" s="135">
        <v>100</v>
      </c>
      <c r="W28" s="136">
        <v>100</v>
      </c>
      <c r="X28" s="141" t="s">
        <v>2633</v>
      </c>
      <c r="Y28" s="135">
        <v>4</v>
      </c>
      <c r="Z28" s="135">
        <v>6</v>
      </c>
      <c r="AA28" s="135">
        <v>3</v>
      </c>
      <c r="AB28" s="135">
        <v>11</v>
      </c>
      <c r="AC28" s="136" t="str">
        <f>Table4[[#This Row],[11]]</f>
        <v>Paket 14</v>
      </c>
      <c r="AD28" s="135">
        <v>0</v>
      </c>
      <c r="AE28" s="136">
        <v>5</v>
      </c>
      <c r="AF28" s="135">
        <v>100</v>
      </c>
      <c r="AG28" s="135" t="str">
        <f>Table4[[#This Row],[4]]</f>
        <v>P1-0140</v>
      </c>
      <c r="AH28" s="135" t="str">
        <f>Table4[[#This Row],[5]]</f>
        <v>Marko Fonović</v>
      </c>
      <c r="AI28" s="135">
        <v>100</v>
      </c>
      <c r="AJ28" s="135"/>
      <c r="AK28" s="135"/>
      <c r="AL28" s="135"/>
      <c r="AM28" s="135"/>
      <c r="AN28" s="135"/>
      <c r="AO28" s="135"/>
      <c r="AP28" s="135"/>
      <c r="AQ28" s="135"/>
      <c r="AR28" s="135"/>
      <c r="AS28" s="135"/>
      <c r="AT28" s="135"/>
      <c r="AU28" s="135"/>
      <c r="AV28" s="135"/>
      <c r="AW28" s="135"/>
      <c r="AX28" s="135"/>
    </row>
    <row r="29" spans="1:50" s="122" customFormat="1" ht="89.25" x14ac:dyDescent="0.2">
      <c r="A29" s="124">
        <v>106</v>
      </c>
      <c r="B29" s="135" t="s">
        <v>1884</v>
      </c>
      <c r="C29" s="135"/>
      <c r="D29" s="136" t="s">
        <v>844</v>
      </c>
      <c r="E29" s="136" t="s">
        <v>875</v>
      </c>
      <c r="F29" s="136">
        <v>15703</v>
      </c>
      <c r="G29" s="136" t="s">
        <v>876</v>
      </c>
      <c r="H29" s="136">
        <v>2011</v>
      </c>
      <c r="I29" s="136" t="s">
        <v>877</v>
      </c>
      <c r="J29" s="146">
        <v>690000</v>
      </c>
      <c r="K29" s="136" t="s">
        <v>660</v>
      </c>
      <c r="L29" s="136" t="s">
        <v>878</v>
      </c>
      <c r="M29" s="136" t="s">
        <v>879</v>
      </c>
      <c r="N29" s="136" t="s">
        <v>880</v>
      </c>
      <c r="O29" s="136" t="s">
        <v>881</v>
      </c>
      <c r="P29" s="136" t="s">
        <v>882</v>
      </c>
      <c r="Q29" s="154">
        <f>Table4[[#This Row],[21]]</f>
        <v>85.776153846153832</v>
      </c>
      <c r="R29" s="131">
        <f t="shared" si="0"/>
        <v>66.34615384615384</v>
      </c>
      <c r="S29" s="135">
        <v>5.33</v>
      </c>
      <c r="T29" s="135">
        <v>14.1</v>
      </c>
      <c r="U29" s="137">
        <f>SUBTOTAL(9,Table4[[#This Row],[18]:[20]])</f>
        <v>85.776153846153832</v>
      </c>
      <c r="V29" s="135">
        <v>100</v>
      </c>
      <c r="W29" s="136">
        <v>100</v>
      </c>
      <c r="X29" s="141" t="s">
        <v>2633</v>
      </c>
      <c r="Y29" s="135">
        <v>3</v>
      </c>
      <c r="Z29" s="135">
        <v>2</v>
      </c>
      <c r="AA29" s="135">
        <v>1</v>
      </c>
      <c r="AB29" s="135">
        <v>44</v>
      </c>
      <c r="AC29" s="136" t="str">
        <f>Table4[[#This Row],[11]]</f>
        <v>Paket 14</v>
      </c>
      <c r="AD29" s="135">
        <v>40</v>
      </c>
      <c r="AE29" s="136">
        <v>5</v>
      </c>
      <c r="AF29" s="135">
        <f t="shared" si="1"/>
        <v>100</v>
      </c>
      <c r="AG29" s="135" t="str">
        <f>Table4[[#This Row],[4]]</f>
        <v>P2-0082</v>
      </c>
      <c r="AH29" s="135" t="str">
        <f>Table4[[#This Row],[5]]</f>
        <v>Janez Kovač</v>
      </c>
      <c r="AI29" s="135">
        <v>100</v>
      </c>
      <c r="AJ29" s="135"/>
      <c r="AK29" s="135"/>
      <c r="AL29" s="135"/>
      <c r="AM29" s="135"/>
      <c r="AN29" s="135"/>
      <c r="AO29" s="135"/>
      <c r="AP29" s="135"/>
      <c r="AQ29" s="135"/>
      <c r="AR29" s="135"/>
      <c r="AS29" s="135"/>
      <c r="AT29" s="135"/>
      <c r="AU29" s="135"/>
      <c r="AV29" s="135"/>
      <c r="AW29" s="135"/>
      <c r="AX29" s="135"/>
    </row>
    <row r="30" spans="1:50" ht="89.25" x14ac:dyDescent="0.2">
      <c r="A30" s="79">
        <v>106</v>
      </c>
      <c r="B30" s="135" t="s">
        <v>1884</v>
      </c>
      <c r="C30" s="135"/>
      <c r="D30" s="136" t="s">
        <v>753</v>
      </c>
      <c r="E30" s="136" t="s">
        <v>754</v>
      </c>
      <c r="F30" s="136">
        <v>5027</v>
      </c>
      <c r="G30" s="136" t="s">
        <v>885</v>
      </c>
      <c r="H30" s="136">
        <v>2006</v>
      </c>
      <c r="I30" s="136" t="s">
        <v>886</v>
      </c>
      <c r="J30" s="146">
        <v>806123.71</v>
      </c>
      <c r="K30" s="136" t="s">
        <v>669</v>
      </c>
      <c r="L30" s="136" t="s">
        <v>757</v>
      </c>
      <c r="M30" s="136" t="s">
        <v>758</v>
      </c>
      <c r="N30" s="136" t="s">
        <v>887</v>
      </c>
      <c r="O30" s="136" t="s">
        <v>888</v>
      </c>
      <c r="P30" s="136">
        <v>43149</v>
      </c>
      <c r="Q30" s="154">
        <f>Table4[[#This Row],[21]]</f>
        <v>107.77189519230768</v>
      </c>
      <c r="R30" s="131">
        <f t="shared" si="0"/>
        <v>77.511895192307691</v>
      </c>
      <c r="S30" s="135">
        <v>17.88</v>
      </c>
      <c r="T30" s="135">
        <v>12.38</v>
      </c>
      <c r="U30" s="137">
        <f>SUBTOTAL(9,Table4[[#This Row],[18]:[20]])</f>
        <v>107.77189519230768</v>
      </c>
      <c r="V30" s="135">
        <v>100</v>
      </c>
      <c r="W30" s="136">
        <v>100</v>
      </c>
      <c r="X30" s="141" t="s">
        <v>2633</v>
      </c>
      <c r="Y30" s="135">
        <v>3</v>
      </c>
      <c r="Z30" s="135">
        <v>2</v>
      </c>
      <c r="AA30" s="135">
        <v>3</v>
      </c>
      <c r="AB30" s="135">
        <v>32</v>
      </c>
      <c r="AC30" s="136" t="str">
        <f>Table4[[#This Row],[11]]</f>
        <v>Paket 12</v>
      </c>
      <c r="AD30" s="135">
        <v>0</v>
      </c>
      <c r="AE30" s="136">
        <v>5</v>
      </c>
      <c r="AF30" s="135">
        <f t="shared" si="1"/>
        <v>100</v>
      </c>
      <c r="AG30" s="135" t="str">
        <f>Table4[[#This Row],[4]]</f>
        <v>P1-0143</v>
      </c>
      <c r="AH30" s="135" t="str">
        <f>Table4[[#This Row],[5]]</f>
        <v>Milena Horvat</v>
      </c>
      <c r="AI30" s="135">
        <v>25</v>
      </c>
      <c r="AJ30" s="135" t="s">
        <v>889</v>
      </c>
      <c r="AK30" s="135"/>
      <c r="AL30" s="135">
        <v>25</v>
      </c>
      <c r="AM30" s="135" t="s">
        <v>890</v>
      </c>
      <c r="AN30" s="135" t="s">
        <v>891</v>
      </c>
      <c r="AO30" s="135">
        <v>25</v>
      </c>
      <c r="AP30" s="135" t="s">
        <v>892</v>
      </c>
      <c r="AQ30" s="135" t="s">
        <v>666</v>
      </c>
      <c r="AR30" s="135">
        <v>25</v>
      </c>
      <c r="AS30" s="135"/>
      <c r="AT30" s="135"/>
      <c r="AU30" s="135"/>
      <c r="AV30" s="135"/>
      <c r="AW30" s="135"/>
      <c r="AX30" s="135"/>
    </row>
    <row r="31" spans="1:50" ht="63.75" x14ac:dyDescent="0.2">
      <c r="A31" s="79">
        <v>106</v>
      </c>
      <c r="B31" s="135" t="s">
        <v>1884</v>
      </c>
      <c r="C31" s="135"/>
      <c r="D31" s="136" t="s">
        <v>753</v>
      </c>
      <c r="E31" s="136" t="s">
        <v>893</v>
      </c>
      <c r="F31" s="136">
        <v>8314</v>
      </c>
      <c r="G31" s="136" t="s">
        <v>894</v>
      </c>
      <c r="H31" s="136">
        <v>2010</v>
      </c>
      <c r="I31" s="136" t="s">
        <v>895</v>
      </c>
      <c r="J31" s="146">
        <v>191069</v>
      </c>
      <c r="K31" s="136" t="s">
        <v>660</v>
      </c>
      <c r="L31" s="136" t="s">
        <v>896</v>
      </c>
      <c r="M31" s="136" t="s">
        <v>897</v>
      </c>
      <c r="N31" s="136" t="s">
        <v>898</v>
      </c>
      <c r="O31" s="136" t="s">
        <v>899</v>
      </c>
      <c r="P31" s="136" t="s">
        <v>900</v>
      </c>
      <c r="Q31" s="154">
        <f>Table4[[#This Row],[21]]</f>
        <v>48.632019230769238</v>
      </c>
      <c r="R31" s="131">
        <f t="shared" si="0"/>
        <v>18.372019230769233</v>
      </c>
      <c r="S31" s="135">
        <v>17.88</v>
      </c>
      <c r="T31" s="135">
        <v>12.38</v>
      </c>
      <c r="U31" s="137">
        <f>SUBTOTAL(9,Table4[[#This Row],[18]:[20]])</f>
        <v>48.632019230769238</v>
      </c>
      <c r="V31" s="135">
        <v>100</v>
      </c>
      <c r="W31" s="136">
        <v>100</v>
      </c>
      <c r="X31" s="141" t="s">
        <v>2633</v>
      </c>
      <c r="Y31" s="135">
        <v>1</v>
      </c>
      <c r="Z31" s="135">
        <v>8</v>
      </c>
      <c r="AA31" s="135">
        <v>1</v>
      </c>
      <c r="AB31" s="135">
        <v>32</v>
      </c>
      <c r="AC31" s="136" t="str">
        <f>Table4[[#This Row],[11]]</f>
        <v>Paket 14</v>
      </c>
      <c r="AD31" s="135">
        <v>0</v>
      </c>
      <c r="AE31" s="136">
        <v>5</v>
      </c>
      <c r="AF31" s="135">
        <v>100</v>
      </c>
      <c r="AG31" s="135" t="str">
        <f>Table4[[#This Row],[4]]</f>
        <v>P1-0143</v>
      </c>
      <c r="AH31" s="135" t="str">
        <f>Table4[[#This Row],[5]]</f>
        <v>Radmila Milačič</v>
      </c>
      <c r="AI31" s="135">
        <v>100</v>
      </c>
      <c r="AJ31" s="135"/>
      <c r="AK31" s="135"/>
      <c r="AL31" s="135"/>
      <c r="AM31" s="135"/>
      <c r="AN31" s="135"/>
      <c r="AO31" s="135"/>
      <c r="AP31" s="135"/>
      <c r="AQ31" s="135"/>
      <c r="AR31" s="135"/>
      <c r="AS31" s="135"/>
      <c r="AT31" s="135"/>
      <c r="AU31" s="135"/>
      <c r="AV31" s="135"/>
      <c r="AW31" s="135"/>
      <c r="AX31" s="135"/>
    </row>
    <row r="32" spans="1:50" ht="38.25" x14ac:dyDescent="0.2">
      <c r="A32" s="79">
        <v>106</v>
      </c>
      <c r="B32" s="135" t="s">
        <v>1884</v>
      </c>
      <c r="C32" s="135"/>
      <c r="D32" s="136" t="s">
        <v>677</v>
      </c>
      <c r="E32" s="136" t="s">
        <v>901</v>
      </c>
      <c r="F32" s="136">
        <v>4763</v>
      </c>
      <c r="G32" s="136" t="s">
        <v>902</v>
      </c>
      <c r="H32" s="136">
        <v>2004</v>
      </c>
      <c r="I32" s="136" t="s">
        <v>903</v>
      </c>
      <c r="J32" s="146">
        <v>43886.05</v>
      </c>
      <c r="K32" s="136" t="s">
        <v>669</v>
      </c>
      <c r="L32" s="136" t="s">
        <v>904</v>
      </c>
      <c r="M32" s="136" t="s">
        <v>905</v>
      </c>
      <c r="N32" s="136" t="s">
        <v>906</v>
      </c>
      <c r="O32" s="136" t="s">
        <v>907</v>
      </c>
      <c r="P32" s="136">
        <v>41206</v>
      </c>
      <c r="Q32" s="154">
        <f>Table4[[#This Row],[21]]</f>
        <v>34.479812500000001</v>
      </c>
      <c r="R32" s="131">
        <f t="shared" si="0"/>
        <v>4.2198125000000006</v>
      </c>
      <c r="S32" s="135">
        <v>17.88</v>
      </c>
      <c r="T32" s="135">
        <v>12.38</v>
      </c>
      <c r="U32" s="137">
        <f>SUBTOTAL(9,Table4[[#This Row],[18]:[20]])</f>
        <v>34.479812500000001</v>
      </c>
      <c r="V32" s="135">
        <v>100</v>
      </c>
      <c r="W32" s="136">
        <v>100</v>
      </c>
      <c r="X32" s="141" t="s">
        <v>2633</v>
      </c>
      <c r="Y32" s="135">
        <v>4</v>
      </c>
      <c r="Z32" s="135">
        <v>2</v>
      </c>
      <c r="AA32" s="135">
        <v>3</v>
      </c>
      <c r="AB32" s="135">
        <v>30</v>
      </c>
      <c r="AC32" s="136" t="str">
        <f>Table4[[#This Row],[11]]</f>
        <v>Paket 12</v>
      </c>
      <c r="AD32" s="135">
        <v>0</v>
      </c>
      <c r="AE32" s="136">
        <v>5</v>
      </c>
      <c r="AF32" s="135">
        <f t="shared" si="1"/>
        <v>100</v>
      </c>
      <c r="AG32" s="135" t="str">
        <f>Table4[[#This Row],[4]]</f>
        <v>P1-0135</v>
      </c>
      <c r="AH32" s="135" t="str">
        <f>Table4[[#This Row],[5]]</f>
        <v>Marko Mikuž</v>
      </c>
      <c r="AI32" s="135">
        <v>50</v>
      </c>
      <c r="AJ32" s="135" t="s">
        <v>908</v>
      </c>
      <c r="AK32" s="135" t="s">
        <v>909</v>
      </c>
      <c r="AL32" s="135">
        <v>50</v>
      </c>
      <c r="AM32" s="135"/>
      <c r="AN32" s="135"/>
      <c r="AO32" s="135"/>
      <c r="AP32" s="135"/>
      <c r="AQ32" s="135"/>
      <c r="AR32" s="135"/>
      <c r="AS32" s="135"/>
      <c r="AT32" s="135"/>
      <c r="AU32" s="135"/>
      <c r="AV32" s="135"/>
      <c r="AW32" s="135"/>
      <c r="AX32" s="135"/>
    </row>
    <row r="33" spans="1:50" ht="51" x14ac:dyDescent="0.2">
      <c r="A33" s="79">
        <v>106</v>
      </c>
      <c r="B33" s="135" t="s">
        <v>1884</v>
      </c>
      <c r="C33" s="135"/>
      <c r="D33" s="136" t="s">
        <v>753</v>
      </c>
      <c r="E33" s="136" t="s">
        <v>754</v>
      </c>
      <c r="F33" s="136">
        <v>5027</v>
      </c>
      <c r="G33" s="136" t="s">
        <v>910</v>
      </c>
      <c r="H33" s="136">
        <v>2003</v>
      </c>
      <c r="I33" s="136" t="s">
        <v>911</v>
      </c>
      <c r="J33" s="146">
        <v>70881.63</v>
      </c>
      <c r="K33" s="136" t="s">
        <v>653</v>
      </c>
      <c r="L33" s="136" t="s">
        <v>912</v>
      </c>
      <c r="M33" s="136" t="s">
        <v>913</v>
      </c>
      <c r="N33" s="136" t="s">
        <v>914</v>
      </c>
      <c r="O33" s="136" t="s">
        <v>915</v>
      </c>
      <c r="P33" s="136">
        <v>39601</v>
      </c>
      <c r="Q33" s="154">
        <f>Table4[[#This Row],[21]]</f>
        <v>37.075541346153848</v>
      </c>
      <c r="R33" s="131">
        <f t="shared" si="0"/>
        <v>6.8155413461538465</v>
      </c>
      <c r="S33" s="135">
        <v>17.88</v>
      </c>
      <c r="T33" s="135">
        <v>12.38</v>
      </c>
      <c r="U33" s="137">
        <f>SUBTOTAL(9,Table4[[#This Row],[18]:[20]])</f>
        <v>37.075541346153848</v>
      </c>
      <c r="V33" s="135">
        <v>100</v>
      </c>
      <c r="W33" s="136">
        <v>100</v>
      </c>
      <c r="X33" s="141" t="s">
        <v>2633</v>
      </c>
      <c r="Y33" s="135">
        <v>3</v>
      </c>
      <c r="Z33" s="135">
        <v>2</v>
      </c>
      <c r="AA33" s="135">
        <v>2</v>
      </c>
      <c r="AB33" s="135">
        <v>32</v>
      </c>
      <c r="AC33" s="136" t="str">
        <f>Table4[[#This Row],[11]]</f>
        <v>Paket 11</v>
      </c>
      <c r="AD33" s="135">
        <v>0</v>
      </c>
      <c r="AE33" s="136">
        <v>5</v>
      </c>
      <c r="AF33" s="135">
        <f t="shared" si="1"/>
        <v>100</v>
      </c>
      <c r="AG33" s="135" t="str">
        <f>Table4[[#This Row],[4]]</f>
        <v>P1-0143</v>
      </c>
      <c r="AH33" s="135" t="str">
        <f>Table4[[#This Row],[5]]</f>
        <v>Milena Horvat</v>
      </c>
      <c r="AI33" s="135">
        <v>25</v>
      </c>
      <c r="AJ33" s="135" t="s">
        <v>916</v>
      </c>
      <c r="AK33" s="135" t="s">
        <v>666</v>
      </c>
      <c r="AL33" s="135">
        <v>25</v>
      </c>
      <c r="AM33" s="135" t="s">
        <v>917</v>
      </c>
      <c r="AN33" s="135" t="s">
        <v>666</v>
      </c>
      <c r="AO33" s="135">
        <v>25</v>
      </c>
      <c r="AP33" s="135" t="s">
        <v>918</v>
      </c>
      <c r="AQ33" s="135" t="s">
        <v>666</v>
      </c>
      <c r="AR33" s="135">
        <v>25</v>
      </c>
      <c r="AS33" s="135"/>
      <c r="AT33" s="135"/>
      <c r="AU33" s="135"/>
      <c r="AV33" s="135"/>
      <c r="AW33" s="135"/>
      <c r="AX33" s="135"/>
    </row>
    <row r="34" spans="1:50" ht="38.25" x14ac:dyDescent="0.2">
      <c r="A34" s="79">
        <v>106</v>
      </c>
      <c r="B34" s="135" t="s">
        <v>1884</v>
      </c>
      <c r="C34" s="135"/>
      <c r="D34" s="136" t="s">
        <v>844</v>
      </c>
      <c r="E34" s="136" t="s">
        <v>845</v>
      </c>
      <c r="F34" s="136">
        <v>9090</v>
      </c>
      <c r="G34" s="136" t="s">
        <v>919</v>
      </c>
      <c r="H34" s="136">
        <v>2004</v>
      </c>
      <c r="I34" s="136" t="s">
        <v>920</v>
      </c>
      <c r="J34" s="146">
        <v>62455.37</v>
      </c>
      <c r="K34" s="136" t="s">
        <v>669</v>
      </c>
      <c r="L34" s="136" t="s">
        <v>921</v>
      </c>
      <c r="M34" s="136" t="s">
        <v>922</v>
      </c>
      <c r="N34" s="136" t="s">
        <v>923</v>
      </c>
      <c r="O34" s="136" t="s">
        <v>924</v>
      </c>
      <c r="P34" s="136" t="s">
        <v>925</v>
      </c>
      <c r="Q34" s="154">
        <f>Table4[[#This Row],[21]]</f>
        <v>36.265324038461536</v>
      </c>
      <c r="R34" s="131">
        <f t="shared" si="0"/>
        <v>6.0053240384615387</v>
      </c>
      <c r="S34" s="135">
        <v>17.88</v>
      </c>
      <c r="T34" s="135">
        <v>12.38</v>
      </c>
      <c r="U34" s="137">
        <f>SUBTOTAL(9,Table4[[#This Row],[18]:[20]])</f>
        <v>36.265324038461536</v>
      </c>
      <c r="V34" s="135">
        <v>100</v>
      </c>
      <c r="W34" s="136">
        <v>100</v>
      </c>
      <c r="X34" s="141" t="s">
        <v>2633</v>
      </c>
      <c r="Y34" s="135">
        <v>3</v>
      </c>
      <c r="Z34" s="135">
        <v>10</v>
      </c>
      <c r="AA34" s="135">
        <v>4</v>
      </c>
      <c r="AB34" s="135">
        <v>44</v>
      </c>
      <c r="AC34" s="136" t="str">
        <f>Table4[[#This Row],[11]]</f>
        <v>Paket 12</v>
      </c>
      <c r="AD34" s="135">
        <v>0</v>
      </c>
      <c r="AE34" s="136">
        <v>5</v>
      </c>
      <c r="AF34" s="135">
        <f t="shared" ref="AF34:AF65" si="2">(AI34+AL34+AO34+AR34+AU34+AX34)</f>
        <v>100</v>
      </c>
      <c r="AG34" s="135" t="str">
        <f>Table4[[#This Row],[4]]</f>
        <v>P2-0082</v>
      </c>
      <c r="AH34" s="135" t="str">
        <f>Table4[[#This Row],[5]]</f>
        <v>Peter Panjan</v>
      </c>
      <c r="AI34" s="135">
        <v>20</v>
      </c>
      <c r="AJ34" s="135" t="s">
        <v>854</v>
      </c>
      <c r="AK34" s="135" t="s">
        <v>855</v>
      </c>
      <c r="AL34" s="135">
        <v>20</v>
      </c>
      <c r="AM34" s="135" t="s">
        <v>856</v>
      </c>
      <c r="AN34" s="135" t="s">
        <v>857</v>
      </c>
      <c r="AO34" s="135">
        <v>20</v>
      </c>
      <c r="AP34" s="135" t="s">
        <v>858</v>
      </c>
      <c r="AQ34" s="135" t="s">
        <v>845</v>
      </c>
      <c r="AR34" s="135">
        <v>20</v>
      </c>
      <c r="AS34" s="135" t="s">
        <v>926</v>
      </c>
      <c r="AT34" s="135" t="s">
        <v>927</v>
      </c>
      <c r="AU34" s="135">
        <v>20</v>
      </c>
      <c r="AV34" s="135"/>
      <c r="AW34" s="135"/>
      <c r="AX34" s="135"/>
    </row>
    <row r="35" spans="1:50" ht="102" x14ac:dyDescent="0.2">
      <c r="A35" s="79">
        <v>106</v>
      </c>
      <c r="B35" s="135" t="s">
        <v>1884</v>
      </c>
      <c r="C35" s="135"/>
      <c r="D35" s="136" t="s">
        <v>673</v>
      </c>
      <c r="E35" s="136" t="s">
        <v>674</v>
      </c>
      <c r="F35" s="136">
        <v>412</v>
      </c>
      <c r="G35" s="136" t="s">
        <v>928</v>
      </c>
      <c r="H35" s="136">
        <v>2008</v>
      </c>
      <c r="I35" s="136" t="s">
        <v>929</v>
      </c>
      <c r="J35" s="146">
        <v>76263.839999999997</v>
      </c>
      <c r="K35" s="136" t="s">
        <v>704</v>
      </c>
      <c r="L35" s="136" t="s">
        <v>766</v>
      </c>
      <c r="M35" s="136" t="s">
        <v>930</v>
      </c>
      <c r="N35" s="136" t="s">
        <v>931</v>
      </c>
      <c r="O35" s="136" t="s">
        <v>932</v>
      </c>
      <c r="P35" s="136" t="s">
        <v>933</v>
      </c>
      <c r="Q35" s="154">
        <f>Table4[[#This Row],[21]]</f>
        <v>37.593061538461541</v>
      </c>
      <c r="R35" s="131">
        <f t="shared" si="0"/>
        <v>7.3330615384615383</v>
      </c>
      <c r="S35" s="135">
        <v>17.88</v>
      </c>
      <c r="T35" s="135">
        <v>12.38</v>
      </c>
      <c r="U35" s="137">
        <f>SUBTOTAL(9,Table4[[#This Row],[18]:[20]])</f>
        <v>37.593061538461541</v>
      </c>
      <c r="V35" s="135">
        <v>100</v>
      </c>
      <c r="W35" s="136">
        <v>100</v>
      </c>
      <c r="X35" s="141" t="s">
        <v>2633</v>
      </c>
      <c r="Y35" s="135">
        <v>2</v>
      </c>
      <c r="Z35" s="135">
        <v>5</v>
      </c>
      <c r="AA35" s="135">
        <v>6</v>
      </c>
      <c r="AB35" s="135">
        <v>66</v>
      </c>
      <c r="AC35" s="136" t="str">
        <f>Table4[[#This Row],[11]]</f>
        <v>Paket 13</v>
      </c>
      <c r="AD35" s="135">
        <v>0</v>
      </c>
      <c r="AE35" s="136">
        <v>5</v>
      </c>
      <c r="AF35" s="135">
        <f t="shared" si="2"/>
        <v>100</v>
      </c>
      <c r="AG35" s="135" t="str">
        <f>Table4[[#This Row],[4]]</f>
        <v>P1-0207</v>
      </c>
      <c r="AH35" s="135" t="str">
        <f>Table4[[#This Row],[5]]</f>
        <v>Igor Križaj</v>
      </c>
      <c r="AI35" s="135">
        <v>25</v>
      </c>
      <c r="AJ35" s="135" t="s">
        <v>934</v>
      </c>
      <c r="AK35" s="135" t="s">
        <v>674</v>
      </c>
      <c r="AL35" s="135">
        <v>25</v>
      </c>
      <c r="AM35" s="135" t="s">
        <v>935</v>
      </c>
      <c r="AN35" s="135" t="s">
        <v>936</v>
      </c>
      <c r="AO35" s="135">
        <v>25</v>
      </c>
      <c r="AP35" s="135" t="s">
        <v>937</v>
      </c>
      <c r="AQ35" s="135" t="s">
        <v>938</v>
      </c>
      <c r="AR35" s="135">
        <v>25</v>
      </c>
      <c r="AS35" s="135"/>
      <c r="AT35" s="135"/>
      <c r="AU35" s="135"/>
      <c r="AV35" s="135"/>
      <c r="AW35" s="135"/>
      <c r="AX35" s="135"/>
    </row>
    <row r="36" spans="1:50" ht="51" x14ac:dyDescent="0.2">
      <c r="A36" s="79">
        <v>106</v>
      </c>
      <c r="B36" s="135" t="s">
        <v>1884</v>
      </c>
      <c r="C36" s="135"/>
      <c r="D36" s="136" t="s">
        <v>939</v>
      </c>
      <c r="E36" s="136" t="s">
        <v>940</v>
      </c>
      <c r="F36" s="136">
        <v>4355</v>
      </c>
      <c r="G36" s="136" t="s">
        <v>941</v>
      </c>
      <c r="H36" s="136">
        <v>2007</v>
      </c>
      <c r="I36" s="136" t="s">
        <v>942</v>
      </c>
      <c r="J36" s="146">
        <v>183609</v>
      </c>
      <c r="K36" s="136" t="s">
        <v>704</v>
      </c>
      <c r="L36" s="136" t="s">
        <v>943</v>
      </c>
      <c r="M36" s="136" t="s">
        <v>944</v>
      </c>
      <c r="N36" s="136" t="s">
        <v>945</v>
      </c>
      <c r="O36" s="136" t="s">
        <v>946</v>
      </c>
      <c r="P36" s="136" t="s">
        <v>947</v>
      </c>
      <c r="Q36" s="154">
        <f>Table4[[#This Row],[21]]</f>
        <v>47.914711538461539</v>
      </c>
      <c r="R36" s="131">
        <f t="shared" si="0"/>
        <v>17.654711538461541</v>
      </c>
      <c r="S36" s="135">
        <v>17.88</v>
      </c>
      <c r="T36" s="135">
        <v>12.38</v>
      </c>
      <c r="U36" s="137">
        <f>SUBTOTAL(9,Table4[[#This Row],[18]:[20]])</f>
        <v>47.914711538461539</v>
      </c>
      <c r="V36" s="135">
        <v>100</v>
      </c>
      <c r="W36" s="136">
        <v>100</v>
      </c>
      <c r="X36" s="141" t="s">
        <v>2633</v>
      </c>
      <c r="Y36" s="135">
        <v>3</v>
      </c>
      <c r="Z36" s="135">
        <v>6</v>
      </c>
      <c r="AA36" s="135">
        <v>1</v>
      </c>
      <c r="AB36" s="135">
        <v>44</v>
      </c>
      <c r="AC36" s="136" t="str">
        <f>Table4[[#This Row],[11]]</f>
        <v>Paket 13</v>
      </c>
      <c r="AD36" s="135">
        <v>0</v>
      </c>
      <c r="AE36" s="136">
        <v>5</v>
      </c>
      <c r="AF36" s="135">
        <f t="shared" si="2"/>
        <v>100</v>
      </c>
      <c r="AG36" s="135" t="str">
        <f>Table4[[#This Row],[4]]</f>
        <v>P2-0084</v>
      </c>
      <c r="AH36" s="135" t="str">
        <f>Table4[[#This Row],[5]]</f>
        <v>Spomenka Kobe</v>
      </c>
      <c r="AI36" s="135">
        <v>25</v>
      </c>
      <c r="AJ36" s="135" t="s">
        <v>948</v>
      </c>
      <c r="AK36" s="135" t="s">
        <v>949</v>
      </c>
      <c r="AL36" s="135">
        <v>25</v>
      </c>
      <c r="AM36" s="135" t="s">
        <v>950</v>
      </c>
      <c r="AN36" s="135" t="s">
        <v>951</v>
      </c>
      <c r="AO36" s="135">
        <v>25</v>
      </c>
      <c r="AP36" s="135" t="s">
        <v>952</v>
      </c>
      <c r="AQ36" s="135" t="s">
        <v>953</v>
      </c>
      <c r="AR36" s="135">
        <v>25</v>
      </c>
      <c r="AS36" s="135"/>
      <c r="AT36" s="135"/>
      <c r="AU36" s="135"/>
      <c r="AV36" s="135"/>
      <c r="AW36" s="135"/>
      <c r="AX36" s="135"/>
    </row>
    <row r="37" spans="1:50" s="122" customFormat="1" ht="63.75" x14ac:dyDescent="0.2">
      <c r="A37" s="124">
        <v>106</v>
      </c>
      <c r="B37" s="135" t="s">
        <v>1884</v>
      </c>
      <c r="C37" s="135"/>
      <c r="D37" s="136" t="s">
        <v>844</v>
      </c>
      <c r="E37" s="136" t="s">
        <v>875</v>
      </c>
      <c r="F37" s="136">
        <v>15703</v>
      </c>
      <c r="G37" s="136" t="s">
        <v>954</v>
      </c>
      <c r="H37" s="136">
        <v>2006</v>
      </c>
      <c r="I37" s="136" t="s">
        <v>955</v>
      </c>
      <c r="J37" s="146">
        <v>45450</v>
      </c>
      <c r="K37" s="136" t="s">
        <v>669</v>
      </c>
      <c r="L37" s="136" t="s">
        <v>956</v>
      </c>
      <c r="M37" s="136" t="s">
        <v>957</v>
      </c>
      <c r="N37" s="136" t="s">
        <v>958</v>
      </c>
      <c r="O37" s="136" t="s">
        <v>959</v>
      </c>
      <c r="P37" s="136">
        <v>43990</v>
      </c>
      <c r="Q37" s="154">
        <f>Table4[[#This Row],[21]]</f>
        <v>34.630192307692305</v>
      </c>
      <c r="R37" s="131">
        <f t="shared" si="0"/>
        <v>4.3701923076923075</v>
      </c>
      <c r="S37" s="135">
        <v>17.88</v>
      </c>
      <c r="T37" s="135">
        <v>12.38</v>
      </c>
      <c r="U37" s="137">
        <f>SUBTOTAL(9,Table4[[#This Row],[18]:[20]])</f>
        <v>34.630192307692305</v>
      </c>
      <c r="V37" s="135">
        <v>100</v>
      </c>
      <c r="W37" s="136">
        <v>100</v>
      </c>
      <c r="X37" s="141" t="s">
        <v>2633</v>
      </c>
      <c r="Y37" s="135">
        <v>3</v>
      </c>
      <c r="Z37" s="135">
        <v>6</v>
      </c>
      <c r="AA37" s="135">
        <v>1</v>
      </c>
      <c r="AB37" s="135">
        <v>44</v>
      </c>
      <c r="AC37" s="136" t="str">
        <f>Table4[[#This Row],[11]]</f>
        <v>Paket 12</v>
      </c>
      <c r="AD37" s="135">
        <v>35</v>
      </c>
      <c r="AE37" s="136">
        <v>5</v>
      </c>
      <c r="AF37" s="135">
        <f t="shared" si="2"/>
        <v>100</v>
      </c>
      <c r="AG37" s="135" t="str">
        <f>Table4[[#This Row],[4]]</f>
        <v>P2-0082</v>
      </c>
      <c r="AH37" s="135" t="str">
        <f>Table4[[#This Row],[5]]</f>
        <v>Janez Kovač</v>
      </c>
      <c r="AI37" s="135">
        <v>100</v>
      </c>
      <c r="AJ37" s="135"/>
      <c r="AK37" s="135"/>
      <c r="AL37" s="135"/>
      <c r="AM37" s="135"/>
      <c r="AN37" s="135"/>
      <c r="AO37" s="135"/>
      <c r="AP37" s="135"/>
      <c r="AQ37" s="135"/>
      <c r="AR37" s="135"/>
      <c r="AS37" s="135"/>
      <c r="AT37" s="135"/>
      <c r="AU37" s="135"/>
      <c r="AV37" s="135"/>
      <c r="AW37" s="135"/>
      <c r="AX37" s="135"/>
    </row>
    <row r="38" spans="1:50" ht="63.75" x14ac:dyDescent="0.2">
      <c r="A38" s="79">
        <v>106</v>
      </c>
      <c r="B38" s="135" t="s">
        <v>1884</v>
      </c>
      <c r="C38" s="135"/>
      <c r="D38" s="136" t="s">
        <v>753</v>
      </c>
      <c r="E38" s="136" t="s">
        <v>754</v>
      </c>
      <c r="F38" s="136">
        <v>5027</v>
      </c>
      <c r="G38" s="136" t="s">
        <v>960</v>
      </c>
      <c r="H38" s="136">
        <v>2008</v>
      </c>
      <c r="I38" s="136" t="s">
        <v>961</v>
      </c>
      <c r="J38" s="146">
        <v>51327</v>
      </c>
      <c r="K38" s="136" t="s">
        <v>704</v>
      </c>
      <c r="L38" s="136" t="s">
        <v>757</v>
      </c>
      <c r="M38" s="136" t="s">
        <v>764</v>
      </c>
      <c r="N38" s="136" t="s">
        <v>962</v>
      </c>
      <c r="O38" s="136" t="s">
        <v>963</v>
      </c>
      <c r="P38" s="136" t="s">
        <v>964</v>
      </c>
      <c r="Q38" s="154">
        <f>Table4[[#This Row],[21]]</f>
        <v>35.19528846153846</v>
      </c>
      <c r="R38" s="131">
        <f t="shared" si="0"/>
        <v>4.9352884615384625</v>
      </c>
      <c r="S38" s="135">
        <v>17.88</v>
      </c>
      <c r="T38" s="135">
        <v>12.38</v>
      </c>
      <c r="U38" s="137">
        <f>SUBTOTAL(9,Table4[[#This Row],[18]:[20]])</f>
        <v>35.19528846153846</v>
      </c>
      <c r="V38" s="135">
        <v>100</v>
      </c>
      <c r="W38" s="136">
        <v>100</v>
      </c>
      <c r="X38" s="141" t="s">
        <v>2633</v>
      </c>
      <c r="Y38" s="135">
        <v>4</v>
      </c>
      <c r="Z38" s="135">
        <v>2</v>
      </c>
      <c r="AA38" s="135">
        <v>2</v>
      </c>
      <c r="AB38" s="135">
        <v>32</v>
      </c>
      <c r="AC38" s="136" t="str">
        <f>Table4[[#This Row],[11]]</f>
        <v>Paket 13</v>
      </c>
      <c r="AD38" s="135">
        <v>0</v>
      </c>
      <c r="AE38" s="136">
        <v>5</v>
      </c>
      <c r="AF38" s="135">
        <f t="shared" si="2"/>
        <v>100</v>
      </c>
      <c r="AG38" s="135" t="str">
        <f>Table4[[#This Row],[4]]</f>
        <v>P1-0143</v>
      </c>
      <c r="AH38" s="135" t="str">
        <f>Table4[[#This Row],[5]]</f>
        <v>Milena Horvat</v>
      </c>
      <c r="AI38" s="135">
        <v>50</v>
      </c>
      <c r="AJ38" s="135" t="s">
        <v>761</v>
      </c>
      <c r="AK38" s="135" t="s">
        <v>666</v>
      </c>
      <c r="AL38" s="135">
        <v>50</v>
      </c>
      <c r="AM38" s="135"/>
      <c r="AN38" s="135"/>
      <c r="AO38" s="135"/>
      <c r="AP38" s="135"/>
      <c r="AQ38" s="135"/>
      <c r="AR38" s="135"/>
      <c r="AS38" s="135"/>
      <c r="AT38" s="135"/>
      <c r="AU38" s="135"/>
      <c r="AV38" s="135"/>
      <c r="AW38" s="135"/>
      <c r="AX38" s="135"/>
    </row>
    <row r="39" spans="1:50" ht="38.25" x14ac:dyDescent="0.2">
      <c r="A39" s="79">
        <v>106</v>
      </c>
      <c r="B39" s="135" t="s">
        <v>1884</v>
      </c>
      <c r="C39" s="135"/>
      <c r="D39" s="136" t="s">
        <v>677</v>
      </c>
      <c r="E39" s="136" t="s">
        <v>901</v>
      </c>
      <c r="F39" s="136">
        <v>4763</v>
      </c>
      <c r="G39" s="136" t="s">
        <v>965</v>
      </c>
      <c r="H39" s="136">
        <v>2002</v>
      </c>
      <c r="I39" s="136" t="s">
        <v>966</v>
      </c>
      <c r="J39" s="146">
        <v>63209.42</v>
      </c>
      <c r="K39" s="136" t="s">
        <v>653</v>
      </c>
      <c r="L39" s="136" t="s">
        <v>904</v>
      </c>
      <c r="M39" s="136" t="s">
        <v>905</v>
      </c>
      <c r="N39" s="136" t="s">
        <v>906</v>
      </c>
      <c r="O39" s="136" t="s">
        <v>907</v>
      </c>
      <c r="P39" s="136">
        <v>39109</v>
      </c>
      <c r="Q39" s="154">
        <f>Table4[[#This Row],[21]]</f>
        <v>36.337828846153847</v>
      </c>
      <c r="R39" s="131">
        <f t="shared" si="0"/>
        <v>6.0778288461538459</v>
      </c>
      <c r="S39" s="135">
        <v>17.88</v>
      </c>
      <c r="T39" s="135">
        <v>12.38</v>
      </c>
      <c r="U39" s="137">
        <f>SUBTOTAL(9,Table4[[#This Row],[18]:[20]])</f>
        <v>36.337828846153847</v>
      </c>
      <c r="V39" s="135">
        <v>100</v>
      </c>
      <c r="W39" s="136">
        <v>100</v>
      </c>
      <c r="X39" s="141" t="s">
        <v>2633</v>
      </c>
      <c r="Y39" s="135">
        <v>4</v>
      </c>
      <c r="Z39" s="135">
        <v>2</v>
      </c>
      <c r="AA39" s="135">
        <v>3</v>
      </c>
      <c r="AB39" s="135">
        <v>21</v>
      </c>
      <c r="AC39" s="136" t="str">
        <f>Table4[[#This Row],[11]]</f>
        <v>Paket 11</v>
      </c>
      <c r="AD39" s="135">
        <v>0</v>
      </c>
      <c r="AE39" s="136">
        <v>5</v>
      </c>
      <c r="AF39" s="135">
        <f t="shared" si="2"/>
        <v>100</v>
      </c>
      <c r="AG39" s="135" t="str">
        <f>Table4[[#This Row],[4]]</f>
        <v>P1-0135</v>
      </c>
      <c r="AH39" s="135" t="str">
        <f>Table4[[#This Row],[5]]</f>
        <v>Marko Mikuž</v>
      </c>
      <c r="AI39" s="135">
        <v>50</v>
      </c>
      <c r="AJ39" s="135" t="s">
        <v>908</v>
      </c>
      <c r="AK39" s="135" t="s">
        <v>909</v>
      </c>
      <c r="AL39" s="135">
        <v>50</v>
      </c>
      <c r="AM39" s="135"/>
      <c r="AN39" s="135"/>
      <c r="AO39" s="135"/>
      <c r="AP39" s="135"/>
      <c r="AQ39" s="135"/>
      <c r="AR39" s="135"/>
      <c r="AS39" s="135"/>
      <c r="AT39" s="135"/>
      <c r="AU39" s="135"/>
      <c r="AV39" s="135"/>
      <c r="AW39" s="135"/>
      <c r="AX39" s="135"/>
    </row>
    <row r="40" spans="1:50" ht="51" x14ac:dyDescent="0.2">
      <c r="A40" s="79">
        <v>106</v>
      </c>
      <c r="B40" s="135" t="s">
        <v>1884</v>
      </c>
      <c r="C40" s="135"/>
      <c r="D40" s="136" t="s">
        <v>667</v>
      </c>
      <c r="E40" s="136" t="s">
        <v>668</v>
      </c>
      <c r="F40" s="136">
        <v>7561</v>
      </c>
      <c r="G40" s="136" t="s">
        <v>967</v>
      </c>
      <c r="H40" s="136">
        <v>2006</v>
      </c>
      <c r="I40" s="136" t="s">
        <v>967</v>
      </c>
      <c r="J40" s="146">
        <v>93769.75</v>
      </c>
      <c r="K40" s="136" t="s">
        <v>669</v>
      </c>
      <c r="L40" s="136" t="s">
        <v>670</v>
      </c>
      <c r="M40" s="136" t="s">
        <v>968</v>
      </c>
      <c r="N40" s="136" t="s">
        <v>969</v>
      </c>
      <c r="O40" s="136"/>
      <c r="P40" s="136">
        <v>40973</v>
      </c>
      <c r="Q40" s="154">
        <f>Table4[[#This Row],[21]]</f>
        <v>39.276322115384616</v>
      </c>
      <c r="R40" s="131">
        <f t="shared" si="0"/>
        <v>9.0163221153846163</v>
      </c>
      <c r="S40" s="135">
        <v>17.88</v>
      </c>
      <c r="T40" s="135">
        <v>12.38</v>
      </c>
      <c r="U40" s="137">
        <f>SUBTOTAL(9,Table4[[#This Row],[18]:[20]])</f>
        <v>39.276322115384616</v>
      </c>
      <c r="V40" s="135">
        <v>100</v>
      </c>
      <c r="W40" s="136">
        <v>100</v>
      </c>
      <c r="X40" s="141" t="s">
        <v>2633</v>
      </c>
      <c r="Y40" s="135">
        <v>4</v>
      </c>
      <c r="Z40" s="135">
        <v>6</v>
      </c>
      <c r="AA40" s="135">
        <v>3</v>
      </c>
      <c r="AB40" s="135">
        <v>66</v>
      </c>
      <c r="AC40" s="136" t="str">
        <f>Table4[[#This Row],[11]]</f>
        <v>Paket 12</v>
      </c>
      <c r="AD40" s="135">
        <v>0</v>
      </c>
      <c r="AE40" s="136">
        <v>5</v>
      </c>
      <c r="AF40" s="135">
        <f t="shared" si="2"/>
        <v>100</v>
      </c>
      <c r="AG40" s="135" t="str">
        <f>Table4[[#This Row],[4]]</f>
        <v>P1-0140</v>
      </c>
      <c r="AH40" s="135" t="str">
        <f>Table4[[#This Row],[5]]</f>
        <v>Boris Turk</v>
      </c>
      <c r="AI40" s="135">
        <v>25</v>
      </c>
      <c r="AJ40" s="135" t="s">
        <v>671</v>
      </c>
      <c r="AK40" s="135" t="s">
        <v>672</v>
      </c>
      <c r="AL40" s="135">
        <v>25</v>
      </c>
      <c r="AM40" s="135" t="s">
        <v>673</v>
      </c>
      <c r="AN40" s="135" t="s">
        <v>674</v>
      </c>
      <c r="AO40" s="135">
        <v>25</v>
      </c>
      <c r="AP40" s="135" t="s">
        <v>675</v>
      </c>
      <c r="AQ40" s="135" t="s">
        <v>676</v>
      </c>
      <c r="AR40" s="135">
        <v>25</v>
      </c>
      <c r="AS40" s="135"/>
      <c r="AT40" s="135"/>
      <c r="AU40" s="135"/>
      <c r="AV40" s="135"/>
      <c r="AW40" s="135"/>
      <c r="AX40" s="135"/>
    </row>
    <row r="41" spans="1:50" ht="51" x14ac:dyDescent="0.2">
      <c r="A41" s="79">
        <v>106</v>
      </c>
      <c r="B41" s="135" t="s">
        <v>1884</v>
      </c>
      <c r="C41" s="135"/>
      <c r="D41" s="136" t="s">
        <v>656</v>
      </c>
      <c r="E41" s="136" t="s">
        <v>831</v>
      </c>
      <c r="F41" s="136">
        <v>9089</v>
      </c>
      <c r="G41" s="136" t="s">
        <v>970</v>
      </c>
      <c r="H41" s="136">
        <v>2010</v>
      </c>
      <c r="I41" s="136" t="s">
        <v>971</v>
      </c>
      <c r="J41" s="146">
        <v>149933</v>
      </c>
      <c r="K41" s="136" t="s">
        <v>660</v>
      </c>
      <c r="L41" s="136" t="s">
        <v>972</v>
      </c>
      <c r="M41" s="136" t="s">
        <v>973</v>
      </c>
      <c r="N41" s="136" t="s">
        <v>974</v>
      </c>
      <c r="O41" s="136" t="s">
        <v>975</v>
      </c>
      <c r="P41" s="136" t="s">
        <v>976</v>
      </c>
      <c r="Q41" s="154">
        <f>Table4[[#This Row],[21]]</f>
        <v>44.676634615384621</v>
      </c>
      <c r="R41" s="131">
        <f t="shared" si="0"/>
        <v>14.416634615384616</v>
      </c>
      <c r="S41" s="135">
        <v>17.88</v>
      </c>
      <c r="T41" s="135">
        <v>12.38</v>
      </c>
      <c r="U41" s="137">
        <f>SUBTOTAL(9,Table4[[#This Row],[18]:[20]])</f>
        <v>44.676634615384621</v>
      </c>
      <c r="V41" s="135">
        <v>100</v>
      </c>
      <c r="W41" s="136">
        <v>100</v>
      </c>
      <c r="X41" s="141" t="s">
        <v>2633</v>
      </c>
      <c r="Y41" s="135">
        <v>4</v>
      </c>
      <c r="Z41" s="135">
        <v>4</v>
      </c>
      <c r="AA41" s="135">
        <v>6</v>
      </c>
      <c r="AB41" s="135">
        <v>30</v>
      </c>
      <c r="AC41" s="136" t="str">
        <f>Table4[[#This Row],[11]]</f>
        <v>Paket 14</v>
      </c>
      <c r="AD41" s="135">
        <v>0</v>
      </c>
      <c r="AE41" s="136">
        <v>5</v>
      </c>
      <c r="AF41" s="135">
        <v>100</v>
      </c>
      <c r="AG41" s="135" t="str">
        <f>Table4[[#This Row],[4]]</f>
        <v>P1-0099</v>
      </c>
      <c r="AH41" s="135" t="str">
        <f>Table4[[#This Row],[5]]</f>
        <v>Igor Muševič</v>
      </c>
      <c r="AI41" s="135">
        <v>100</v>
      </c>
      <c r="AJ41" s="135"/>
      <c r="AK41" s="135"/>
      <c r="AL41" s="135"/>
      <c r="AM41" s="135"/>
      <c r="AN41" s="135"/>
      <c r="AO41" s="135"/>
      <c r="AP41" s="135"/>
      <c r="AQ41" s="135"/>
      <c r="AR41" s="135"/>
      <c r="AS41" s="135"/>
      <c r="AT41" s="135"/>
      <c r="AU41" s="135"/>
      <c r="AV41" s="135"/>
      <c r="AW41" s="135"/>
      <c r="AX41" s="135"/>
    </row>
    <row r="42" spans="1:50" ht="51" x14ac:dyDescent="0.2">
      <c r="A42" s="79">
        <v>106</v>
      </c>
      <c r="B42" s="135" t="s">
        <v>1884</v>
      </c>
      <c r="C42" s="135"/>
      <c r="D42" s="136" t="s">
        <v>677</v>
      </c>
      <c r="E42" s="136" t="s">
        <v>977</v>
      </c>
      <c r="F42" s="136">
        <v>7525</v>
      </c>
      <c r="G42" s="136" t="s">
        <v>978</v>
      </c>
      <c r="H42" s="136">
        <v>2009</v>
      </c>
      <c r="I42" s="136" t="s">
        <v>979</v>
      </c>
      <c r="J42" s="146">
        <v>139812</v>
      </c>
      <c r="K42" s="136" t="s">
        <v>660</v>
      </c>
      <c r="L42" s="136" t="s">
        <v>980</v>
      </c>
      <c r="M42" s="136" t="s">
        <v>981</v>
      </c>
      <c r="N42" s="136" t="s">
        <v>982</v>
      </c>
      <c r="O42" s="136" t="s">
        <v>983</v>
      </c>
      <c r="P42" s="136" t="s">
        <v>984</v>
      </c>
      <c r="Q42" s="154">
        <f>Table4[[#This Row],[21]]</f>
        <v>30.259999999999998</v>
      </c>
      <c r="R42" s="136">
        <v>0</v>
      </c>
      <c r="S42" s="135">
        <v>17.88</v>
      </c>
      <c r="T42" s="135">
        <v>12.38</v>
      </c>
      <c r="U42" s="137">
        <f>SUBTOTAL(9,Table4[[#This Row],[18]:[20]])</f>
        <v>30.259999999999998</v>
      </c>
      <c r="V42" s="135">
        <v>100</v>
      </c>
      <c r="W42" s="136">
        <v>100</v>
      </c>
      <c r="X42" s="141" t="s">
        <v>2633</v>
      </c>
      <c r="Y42" s="135">
        <v>6</v>
      </c>
      <c r="Z42" s="135">
        <v>6</v>
      </c>
      <c r="AA42" s="135">
        <v>6</v>
      </c>
      <c r="AB42" s="135">
        <v>14</v>
      </c>
      <c r="AC42" s="136" t="str">
        <f>Table4[[#This Row],[11]]</f>
        <v>Paket 14</v>
      </c>
      <c r="AD42" s="135">
        <v>0</v>
      </c>
      <c r="AE42" s="136">
        <v>4</v>
      </c>
      <c r="AF42" s="135">
        <v>100</v>
      </c>
      <c r="AG42" s="135" t="str">
        <f>Table4[[#This Row],[4]]</f>
        <v>P1-0135</v>
      </c>
      <c r="AH42" s="135" t="str">
        <f>Table4[[#This Row],[5]]</f>
        <v>Andrej Filipčič</v>
      </c>
      <c r="AI42" s="135">
        <v>100</v>
      </c>
      <c r="AJ42" s="135"/>
      <c r="AK42" s="135"/>
      <c r="AL42" s="135"/>
      <c r="AM42" s="135"/>
      <c r="AN42" s="135"/>
      <c r="AO42" s="135"/>
      <c r="AP42" s="135"/>
      <c r="AQ42" s="135"/>
      <c r="AR42" s="135"/>
      <c r="AS42" s="135"/>
      <c r="AT42" s="135"/>
      <c r="AU42" s="135"/>
      <c r="AV42" s="135"/>
      <c r="AW42" s="135"/>
      <c r="AX42" s="135"/>
    </row>
    <row r="43" spans="1:50" ht="38.25" x14ac:dyDescent="0.2">
      <c r="A43" s="79">
        <v>106</v>
      </c>
      <c r="B43" s="135" t="s">
        <v>1884</v>
      </c>
      <c r="C43" s="135"/>
      <c r="D43" s="136" t="s">
        <v>765</v>
      </c>
      <c r="E43" s="136" t="s">
        <v>985</v>
      </c>
      <c r="F43" s="136">
        <v>1100</v>
      </c>
      <c r="G43" s="136" t="s">
        <v>986</v>
      </c>
      <c r="H43" s="136">
        <v>2012</v>
      </c>
      <c r="I43" s="136" t="s">
        <v>987</v>
      </c>
      <c r="J43" s="146">
        <v>134912</v>
      </c>
      <c r="K43" s="136" t="s">
        <v>660</v>
      </c>
      <c r="L43" s="136" t="s">
        <v>988</v>
      </c>
      <c r="M43" s="136" t="s">
        <v>989</v>
      </c>
      <c r="N43" s="136" t="s">
        <v>990</v>
      </c>
      <c r="O43" s="136" t="s">
        <v>991</v>
      </c>
      <c r="P43" s="136" t="s">
        <v>992</v>
      </c>
      <c r="Q43" s="154">
        <f>Table4[[#This Row],[21]]</f>
        <v>22.39</v>
      </c>
      <c r="R43" s="136">
        <v>0</v>
      </c>
      <c r="S43" s="135">
        <v>8.2899999999999991</v>
      </c>
      <c r="T43" s="135">
        <v>14.1</v>
      </c>
      <c r="U43" s="137">
        <f>SUBTOTAL(9,Table4[[#This Row],[18]:[20]])</f>
        <v>22.39</v>
      </c>
      <c r="V43" s="135">
        <v>100</v>
      </c>
      <c r="W43" s="136">
        <v>100</v>
      </c>
      <c r="X43" s="141" t="s">
        <v>2633</v>
      </c>
      <c r="Y43" s="135">
        <v>6</v>
      </c>
      <c r="Z43" s="135">
        <v>1</v>
      </c>
      <c r="AA43" s="135">
        <v>1</v>
      </c>
      <c r="AB43" s="135">
        <v>12</v>
      </c>
      <c r="AC43" s="136" t="str">
        <f>Table4[[#This Row],[11]]</f>
        <v>Paket 14</v>
      </c>
      <c r="AD43" s="135">
        <v>0</v>
      </c>
      <c r="AE43" s="136">
        <v>4</v>
      </c>
      <c r="AF43" s="135">
        <f t="shared" si="2"/>
        <v>100</v>
      </c>
      <c r="AG43" s="135" t="str">
        <f>Table4[[#This Row],[4]]</f>
        <v>P1-0035</v>
      </c>
      <c r="AH43" s="135" t="str">
        <f>Table4[[#This Row],[5]]</f>
        <v>Igor Sega</v>
      </c>
      <c r="AI43" s="135">
        <v>40</v>
      </c>
      <c r="AJ43" s="135" t="s">
        <v>993</v>
      </c>
      <c r="AK43" s="135" t="s">
        <v>768</v>
      </c>
      <c r="AL43" s="135">
        <v>40</v>
      </c>
      <c r="AM43" s="135" t="s">
        <v>994</v>
      </c>
      <c r="AN43" s="135" t="s">
        <v>770</v>
      </c>
      <c r="AO43" s="135">
        <v>20</v>
      </c>
      <c r="AP43" s="135"/>
      <c r="AQ43" s="135"/>
      <c r="AR43" s="135"/>
      <c r="AS43" s="135"/>
      <c r="AT43" s="135"/>
      <c r="AU43" s="135"/>
      <c r="AV43" s="135"/>
      <c r="AW43" s="135"/>
      <c r="AX43" s="135"/>
    </row>
    <row r="44" spans="1:50" ht="38.25" x14ac:dyDescent="0.2">
      <c r="A44" s="79">
        <v>106</v>
      </c>
      <c r="B44" s="135" t="s">
        <v>1884</v>
      </c>
      <c r="C44" s="135"/>
      <c r="D44" s="136" t="s">
        <v>677</v>
      </c>
      <c r="E44" s="136" t="s">
        <v>901</v>
      </c>
      <c r="F44" s="136">
        <v>4763</v>
      </c>
      <c r="G44" s="136" t="s">
        <v>995</v>
      </c>
      <c r="H44" s="136">
        <v>2008</v>
      </c>
      <c r="I44" s="136" t="s">
        <v>996</v>
      </c>
      <c r="J44" s="146">
        <v>700000</v>
      </c>
      <c r="K44" s="136" t="s">
        <v>704</v>
      </c>
      <c r="L44" s="136" t="s">
        <v>904</v>
      </c>
      <c r="M44" s="136" t="s">
        <v>905</v>
      </c>
      <c r="N44" s="136" t="s">
        <v>997</v>
      </c>
      <c r="O44" s="136" t="s">
        <v>998</v>
      </c>
      <c r="P44" s="136" t="s">
        <v>999</v>
      </c>
      <c r="Q44" s="154">
        <f>Table4[[#This Row],[21]]</f>
        <v>97.567692307692298</v>
      </c>
      <c r="R44" s="131">
        <f t="shared" ref="R44" si="3">J44*0.2/2080</f>
        <v>67.307692307692307</v>
      </c>
      <c r="S44" s="135">
        <v>17.88</v>
      </c>
      <c r="T44" s="135">
        <v>12.38</v>
      </c>
      <c r="U44" s="137">
        <f>SUBTOTAL(9,Table4[[#This Row],[18]:[20]])</f>
        <v>97.567692307692298</v>
      </c>
      <c r="V44" s="135">
        <v>100</v>
      </c>
      <c r="W44" s="136">
        <v>100</v>
      </c>
      <c r="X44" s="141" t="s">
        <v>2633</v>
      </c>
      <c r="Y44" s="135">
        <v>4</v>
      </c>
      <c r="Z44" s="135">
        <v>2</v>
      </c>
      <c r="AA44" s="135">
        <v>3</v>
      </c>
      <c r="AB44" s="135">
        <v>38</v>
      </c>
      <c r="AC44" s="136" t="str">
        <f>Table4[[#This Row],[11]]</f>
        <v>Paket 13</v>
      </c>
      <c r="AD44" s="135">
        <v>0</v>
      </c>
      <c r="AE44" s="136">
        <v>5</v>
      </c>
      <c r="AF44" s="135">
        <f t="shared" si="2"/>
        <v>100</v>
      </c>
      <c r="AG44" s="135" t="str">
        <f>Table4[[#This Row],[4]]</f>
        <v>P1-0135</v>
      </c>
      <c r="AH44" s="135" t="str">
        <f>Table4[[#This Row],[5]]</f>
        <v>Marko Mikuž</v>
      </c>
      <c r="AI44" s="135">
        <v>100</v>
      </c>
      <c r="AJ44" s="135"/>
      <c r="AK44" s="135"/>
      <c r="AL44" s="135"/>
      <c r="AM44" s="135"/>
      <c r="AN44" s="135"/>
      <c r="AO44" s="135"/>
      <c r="AP44" s="135"/>
      <c r="AQ44" s="135"/>
      <c r="AR44" s="135"/>
      <c r="AS44" s="135"/>
      <c r="AT44" s="135"/>
      <c r="AU44" s="135"/>
      <c r="AV44" s="135"/>
      <c r="AW44" s="135"/>
      <c r="AX44" s="135"/>
    </row>
    <row r="45" spans="1:50" ht="38.25" x14ac:dyDescent="0.2">
      <c r="A45" s="79">
        <v>106</v>
      </c>
      <c r="B45" s="135" t="s">
        <v>1884</v>
      </c>
      <c r="C45" s="135"/>
      <c r="D45" s="136" t="s">
        <v>677</v>
      </c>
      <c r="E45" s="136" t="s">
        <v>901</v>
      </c>
      <c r="F45" s="136">
        <v>4763</v>
      </c>
      <c r="G45" s="136" t="s">
        <v>1000</v>
      </c>
      <c r="H45" s="136">
        <v>2005</v>
      </c>
      <c r="I45" s="136" t="s">
        <v>1001</v>
      </c>
      <c r="J45" s="146">
        <v>43805.21</v>
      </c>
      <c r="K45" s="136" t="s">
        <v>669</v>
      </c>
      <c r="L45" s="136" t="s">
        <v>1002</v>
      </c>
      <c r="M45" s="136" t="s">
        <v>1003</v>
      </c>
      <c r="N45" s="136" t="s">
        <v>1004</v>
      </c>
      <c r="O45" s="136" t="s">
        <v>1005</v>
      </c>
      <c r="P45" s="136">
        <v>42669</v>
      </c>
      <c r="Q45" s="154">
        <f>Table4[[#This Row],[21]]</f>
        <v>30.259999999999998</v>
      </c>
      <c r="R45" s="136">
        <v>0</v>
      </c>
      <c r="S45" s="135">
        <v>17.88</v>
      </c>
      <c r="T45" s="135">
        <v>12.38</v>
      </c>
      <c r="U45" s="137">
        <f>SUBTOTAL(9,Table4[[#This Row],[18]:[20]])</f>
        <v>30.259999999999998</v>
      </c>
      <c r="V45" s="135">
        <v>100</v>
      </c>
      <c r="W45" s="136">
        <v>100</v>
      </c>
      <c r="X45" s="141" t="s">
        <v>2633</v>
      </c>
      <c r="Y45" s="135">
        <v>6</v>
      </c>
      <c r="Z45" s="135">
        <v>1</v>
      </c>
      <c r="AA45" s="135">
        <v>5</v>
      </c>
      <c r="AB45" s="135">
        <v>14</v>
      </c>
      <c r="AC45" s="136" t="str">
        <f>Table4[[#This Row],[11]]</f>
        <v>Paket 12</v>
      </c>
      <c r="AD45" s="135">
        <v>0</v>
      </c>
      <c r="AE45" s="136">
        <v>4</v>
      </c>
      <c r="AF45" s="135">
        <f t="shared" si="2"/>
        <v>100</v>
      </c>
      <c r="AG45" s="135" t="str">
        <f>Table4[[#This Row],[4]]</f>
        <v>P1-0135</v>
      </c>
      <c r="AH45" s="135" t="str">
        <f>Table4[[#This Row],[5]]</f>
        <v>Marko Mikuž</v>
      </c>
      <c r="AI45" s="135">
        <v>50</v>
      </c>
      <c r="AJ45" s="135" t="s">
        <v>908</v>
      </c>
      <c r="AK45" s="135" t="s">
        <v>909</v>
      </c>
      <c r="AL45" s="135">
        <v>50</v>
      </c>
      <c r="AM45" s="135"/>
      <c r="AN45" s="135"/>
      <c r="AO45" s="135"/>
      <c r="AP45" s="135"/>
      <c r="AQ45" s="135"/>
      <c r="AR45" s="135"/>
      <c r="AS45" s="135"/>
      <c r="AT45" s="135"/>
      <c r="AU45" s="135"/>
      <c r="AV45" s="135"/>
      <c r="AW45" s="135"/>
      <c r="AX45" s="135"/>
    </row>
    <row r="46" spans="1:50" ht="38.25" x14ac:dyDescent="0.2">
      <c r="A46" s="79">
        <v>106</v>
      </c>
      <c r="B46" s="135" t="s">
        <v>1884</v>
      </c>
      <c r="C46" s="135"/>
      <c r="D46" s="136" t="s">
        <v>651</v>
      </c>
      <c r="E46" s="136" t="s">
        <v>657</v>
      </c>
      <c r="F46" s="136">
        <v>18274</v>
      </c>
      <c r="G46" s="136" t="s">
        <v>1006</v>
      </c>
      <c r="H46" s="136">
        <v>2002</v>
      </c>
      <c r="I46" s="136" t="s">
        <v>1007</v>
      </c>
      <c r="J46" s="146">
        <v>74577.23</v>
      </c>
      <c r="K46" s="136" t="s">
        <v>653</v>
      </c>
      <c r="L46" s="136" t="s">
        <v>654</v>
      </c>
      <c r="M46" s="136" t="s">
        <v>655</v>
      </c>
      <c r="N46" s="136" t="s">
        <v>1008</v>
      </c>
      <c r="O46" s="136" t="s">
        <v>1009</v>
      </c>
      <c r="P46" s="136">
        <v>38884</v>
      </c>
      <c r="Q46" s="154">
        <f>Table4[[#This Row],[21]]</f>
        <v>37.430887499999997</v>
      </c>
      <c r="R46" s="131">
        <f t="shared" ref="R46:R51" si="4">J46*0.2/2080</f>
        <v>7.1708875000000001</v>
      </c>
      <c r="S46" s="135">
        <v>17.88</v>
      </c>
      <c r="T46" s="135">
        <v>12.38</v>
      </c>
      <c r="U46" s="137">
        <f>SUBTOTAL(9,Table4[[#This Row],[18]:[20]])</f>
        <v>37.430887499999997</v>
      </c>
      <c r="V46" s="135">
        <v>100</v>
      </c>
      <c r="W46" s="136">
        <v>100</v>
      </c>
      <c r="X46" s="141" t="s">
        <v>2633</v>
      </c>
      <c r="Y46" s="135">
        <v>1</v>
      </c>
      <c r="Z46" s="135">
        <v>7</v>
      </c>
      <c r="AA46" s="135">
        <v>4</v>
      </c>
      <c r="AB46" s="135">
        <v>4</v>
      </c>
      <c r="AC46" s="136" t="str">
        <f>Table4[[#This Row],[11]]</f>
        <v>Paket 11</v>
      </c>
      <c r="AD46" s="135">
        <v>0</v>
      </c>
      <c r="AE46" s="136">
        <v>5</v>
      </c>
      <c r="AF46" s="135">
        <f t="shared" si="2"/>
        <v>100</v>
      </c>
      <c r="AG46" s="135" t="str">
        <f>Table4[[#This Row],[4]]</f>
        <v>P1-0125</v>
      </c>
      <c r="AH46" s="135" t="str">
        <f>Table4[[#This Row],[5]]</f>
        <v>Polona Umek</v>
      </c>
      <c r="AI46" s="135">
        <v>100</v>
      </c>
      <c r="AJ46" s="135"/>
      <c r="AK46" s="135"/>
      <c r="AL46" s="135"/>
      <c r="AM46" s="135"/>
      <c r="AN46" s="135"/>
      <c r="AO46" s="135"/>
      <c r="AP46" s="135"/>
      <c r="AQ46" s="135"/>
      <c r="AR46" s="135"/>
      <c r="AS46" s="135"/>
      <c r="AT46" s="135"/>
      <c r="AU46" s="135"/>
      <c r="AV46" s="135"/>
      <c r="AW46" s="135"/>
      <c r="AX46" s="135"/>
    </row>
    <row r="47" spans="1:50" s="122" customFormat="1" ht="102" x14ac:dyDescent="0.2">
      <c r="A47" s="124">
        <v>106</v>
      </c>
      <c r="B47" s="135" t="s">
        <v>1884</v>
      </c>
      <c r="C47" s="135"/>
      <c r="D47" s="136" t="s">
        <v>844</v>
      </c>
      <c r="E47" s="136" t="s">
        <v>875</v>
      </c>
      <c r="F47" s="136">
        <v>15703</v>
      </c>
      <c r="G47" s="136" t="s">
        <v>1010</v>
      </c>
      <c r="H47" s="136">
        <v>2007</v>
      </c>
      <c r="I47" s="136" t="s">
        <v>1011</v>
      </c>
      <c r="J47" s="146">
        <v>145260</v>
      </c>
      <c r="K47" s="136" t="s">
        <v>704</v>
      </c>
      <c r="L47" s="136" t="s">
        <v>956</v>
      </c>
      <c r="M47" s="136" t="s">
        <v>957</v>
      </c>
      <c r="N47" s="136" t="s">
        <v>1012</v>
      </c>
      <c r="O47" s="136" t="s">
        <v>1013</v>
      </c>
      <c r="P47" s="136" t="s">
        <v>1014</v>
      </c>
      <c r="Q47" s="154">
        <f>Table4[[#This Row],[21]]</f>
        <v>44.22730769230769</v>
      </c>
      <c r="R47" s="131">
        <f t="shared" si="4"/>
        <v>13.967307692307692</v>
      </c>
      <c r="S47" s="135">
        <v>17.88</v>
      </c>
      <c r="T47" s="135">
        <v>12.38</v>
      </c>
      <c r="U47" s="137">
        <f>SUBTOTAL(9,Table4[[#This Row],[18]:[20]])</f>
        <v>44.22730769230769</v>
      </c>
      <c r="V47" s="135">
        <v>100</v>
      </c>
      <c r="W47" s="136">
        <v>100</v>
      </c>
      <c r="X47" s="141" t="s">
        <v>2633</v>
      </c>
      <c r="Y47" s="135">
        <v>1</v>
      </c>
      <c r="Z47" s="135">
        <v>1</v>
      </c>
      <c r="AA47" s="135">
        <v>1</v>
      </c>
      <c r="AB47" s="135">
        <v>44</v>
      </c>
      <c r="AC47" s="136" t="str">
        <f>Table4[[#This Row],[11]]</f>
        <v>Paket 13</v>
      </c>
      <c r="AD47" s="135">
        <v>40</v>
      </c>
      <c r="AE47" s="136">
        <v>5</v>
      </c>
      <c r="AF47" s="135">
        <f t="shared" si="2"/>
        <v>100</v>
      </c>
      <c r="AG47" s="135" t="str">
        <f>Table4[[#This Row],[4]]</f>
        <v>P2-0082</v>
      </c>
      <c r="AH47" s="135" t="str">
        <f>Table4[[#This Row],[5]]</f>
        <v>Janez Kovač</v>
      </c>
      <c r="AI47" s="135">
        <v>100</v>
      </c>
      <c r="AJ47" s="135"/>
      <c r="AK47" s="135"/>
      <c r="AL47" s="135"/>
      <c r="AM47" s="135"/>
      <c r="AN47" s="135"/>
      <c r="AO47" s="135"/>
      <c r="AP47" s="135"/>
      <c r="AQ47" s="135"/>
      <c r="AR47" s="135"/>
      <c r="AS47" s="135"/>
      <c r="AT47" s="135"/>
      <c r="AU47" s="135"/>
      <c r="AV47" s="135"/>
      <c r="AW47" s="135"/>
      <c r="AX47" s="135"/>
    </row>
    <row r="48" spans="1:50" ht="89.25" x14ac:dyDescent="0.2">
      <c r="A48" s="79">
        <v>106</v>
      </c>
      <c r="B48" s="135" t="s">
        <v>1884</v>
      </c>
      <c r="C48" s="135"/>
      <c r="D48" s="136" t="s">
        <v>939</v>
      </c>
      <c r="E48" s="136" t="s">
        <v>949</v>
      </c>
      <c r="F48" s="136">
        <v>3937</v>
      </c>
      <c r="G48" s="136" t="s">
        <v>1015</v>
      </c>
      <c r="H48" s="136">
        <v>2002</v>
      </c>
      <c r="I48" s="136" t="s">
        <v>1016</v>
      </c>
      <c r="J48" s="146">
        <v>53892.47</v>
      </c>
      <c r="K48" s="136" t="s">
        <v>653</v>
      </c>
      <c r="L48" s="136" t="s">
        <v>1017</v>
      </c>
      <c r="M48" s="136" t="s">
        <v>944</v>
      </c>
      <c r="N48" s="136" t="s">
        <v>1018</v>
      </c>
      <c r="O48" s="136" t="s">
        <v>1019</v>
      </c>
      <c r="P48" s="136">
        <v>39874</v>
      </c>
      <c r="Q48" s="154">
        <f>Table4[[#This Row],[21]]</f>
        <v>35.44196826923077</v>
      </c>
      <c r="R48" s="131">
        <f t="shared" si="4"/>
        <v>5.1819682692307696</v>
      </c>
      <c r="S48" s="135">
        <v>17.88</v>
      </c>
      <c r="T48" s="135">
        <v>12.38</v>
      </c>
      <c r="U48" s="137">
        <f>SUBTOTAL(9,Table4[[#This Row],[18]:[20]])</f>
        <v>35.44196826923077</v>
      </c>
      <c r="V48" s="135">
        <v>100</v>
      </c>
      <c r="W48" s="136">
        <v>100</v>
      </c>
      <c r="X48" s="141" t="s">
        <v>2633</v>
      </c>
      <c r="Y48" s="135">
        <v>1</v>
      </c>
      <c r="Z48" s="135">
        <v>3</v>
      </c>
      <c r="AA48" s="135">
        <v>1</v>
      </c>
      <c r="AB48" s="135">
        <v>44</v>
      </c>
      <c r="AC48" s="136" t="str">
        <f>Table4[[#This Row],[11]]</f>
        <v>Paket 11</v>
      </c>
      <c r="AD48" s="135">
        <v>0</v>
      </c>
      <c r="AE48" s="136">
        <v>5</v>
      </c>
      <c r="AF48" s="135">
        <f t="shared" si="2"/>
        <v>100</v>
      </c>
      <c r="AG48" s="135" t="str">
        <f>Table4[[#This Row],[4]]</f>
        <v>P2-0084</v>
      </c>
      <c r="AH48" s="135" t="str">
        <f>Table4[[#This Row],[5]]</f>
        <v>Miran Čeh</v>
      </c>
      <c r="AI48" s="135">
        <v>25</v>
      </c>
      <c r="AJ48" s="135" t="s">
        <v>948</v>
      </c>
      <c r="AK48" s="135" t="s">
        <v>949</v>
      </c>
      <c r="AL48" s="135">
        <v>25</v>
      </c>
      <c r="AM48" s="135" t="s">
        <v>1020</v>
      </c>
      <c r="AN48" s="135" t="s">
        <v>940</v>
      </c>
      <c r="AO48" s="135">
        <v>25</v>
      </c>
      <c r="AP48" s="135" t="s">
        <v>1021</v>
      </c>
      <c r="AQ48" s="135" t="s">
        <v>1022</v>
      </c>
      <c r="AR48" s="135">
        <v>25</v>
      </c>
      <c r="AS48" s="135"/>
      <c r="AT48" s="135"/>
      <c r="AU48" s="135"/>
      <c r="AV48" s="135"/>
      <c r="AW48" s="135"/>
      <c r="AX48" s="135"/>
    </row>
    <row r="49" spans="1:50" ht="76.5" x14ac:dyDescent="0.2">
      <c r="A49" s="79">
        <v>106</v>
      </c>
      <c r="B49" s="135" t="s">
        <v>1884</v>
      </c>
      <c r="C49" s="135"/>
      <c r="D49" s="136" t="s">
        <v>651</v>
      </c>
      <c r="E49" s="136" t="s">
        <v>1023</v>
      </c>
      <c r="F49" s="136">
        <v>1106</v>
      </c>
      <c r="G49" s="136" t="s">
        <v>1024</v>
      </c>
      <c r="H49" s="136">
        <v>2005</v>
      </c>
      <c r="I49" s="136" t="s">
        <v>1025</v>
      </c>
      <c r="J49" s="146">
        <v>214015.54</v>
      </c>
      <c r="K49" s="136" t="s">
        <v>669</v>
      </c>
      <c r="L49" s="136" t="s">
        <v>654</v>
      </c>
      <c r="M49" s="136" t="s">
        <v>655</v>
      </c>
      <c r="N49" s="136" t="s">
        <v>1026</v>
      </c>
      <c r="O49" s="136" t="s">
        <v>1027</v>
      </c>
      <c r="P49" s="136">
        <v>43705</v>
      </c>
      <c r="Q49" s="154">
        <f>Table4[[#This Row],[21]]</f>
        <v>50.838417307692318</v>
      </c>
      <c r="R49" s="131">
        <f t="shared" si="4"/>
        <v>20.578417307692312</v>
      </c>
      <c r="S49" s="135">
        <v>17.88</v>
      </c>
      <c r="T49" s="135">
        <v>12.38</v>
      </c>
      <c r="U49" s="137">
        <f>SUBTOTAL(9,Table4[[#This Row],[18]:[20]])</f>
        <v>50.838417307692318</v>
      </c>
      <c r="V49" s="135">
        <v>100</v>
      </c>
      <c r="W49" s="136">
        <v>100</v>
      </c>
      <c r="X49" s="141" t="s">
        <v>2633</v>
      </c>
      <c r="Y49" s="135">
        <v>3</v>
      </c>
      <c r="Z49" s="135">
        <v>1</v>
      </c>
      <c r="AA49" s="135">
        <v>5</v>
      </c>
      <c r="AB49" s="135">
        <v>44</v>
      </c>
      <c r="AC49" s="136" t="str">
        <f>Table4[[#This Row],[11]]</f>
        <v>Paket 12</v>
      </c>
      <c r="AD49" s="135">
        <v>0</v>
      </c>
      <c r="AE49" s="136">
        <v>5</v>
      </c>
      <c r="AF49" s="135">
        <f t="shared" si="2"/>
        <v>100</v>
      </c>
      <c r="AG49" s="135" t="str">
        <f>Table4[[#This Row],[4]]</f>
        <v>P1-0125</v>
      </c>
      <c r="AH49" s="135" t="str">
        <f>Table4[[#This Row],[5]]</f>
        <v>Pavel Cevc</v>
      </c>
      <c r="AI49" s="135">
        <v>100</v>
      </c>
      <c r="AJ49" s="135"/>
      <c r="AK49" s="135" t="s">
        <v>666</v>
      </c>
      <c r="AL49" s="135"/>
      <c r="AM49" s="135"/>
      <c r="AN49" s="135"/>
      <c r="AO49" s="135"/>
      <c r="AP49" s="135"/>
      <c r="AQ49" s="135"/>
      <c r="AR49" s="135"/>
      <c r="AS49" s="135"/>
      <c r="AT49" s="135"/>
      <c r="AU49" s="135"/>
      <c r="AV49" s="135"/>
      <c r="AW49" s="135"/>
      <c r="AX49" s="135"/>
    </row>
    <row r="50" spans="1:50" ht="38.25" x14ac:dyDescent="0.2">
      <c r="A50" s="79">
        <v>106</v>
      </c>
      <c r="B50" s="135" t="s">
        <v>1884</v>
      </c>
      <c r="C50" s="135"/>
      <c r="D50" s="136" t="s">
        <v>1028</v>
      </c>
      <c r="E50" s="136" t="s">
        <v>1029</v>
      </c>
      <c r="F50" s="136">
        <v>3323</v>
      </c>
      <c r="G50" s="136" t="s">
        <v>1030</v>
      </c>
      <c r="H50" s="136">
        <v>2010</v>
      </c>
      <c r="I50" s="136" t="s">
        <v>1031</v>
      </c>
      <c r="J50" s="146">
        <v>91925</v>
      </c>
      <c r="K50" s="136" t="s">
        <v>660</v>
      </c>
      <c r="L50" s="136" t="s">
        <v>1032</v>
      </c>
      <c r="M50" s="136" t="s">
        <v>1033</v>
      </c>
      <c r="N50" s="136" t="s">
        <v>1034</v>
      </c>
      <c r="O50" s="136" t="s">
        <v>1035</v>
      </c>
      <c r="P50" s="136" t="s">
        <v>1036</v>
      </c>
      <c r="Q50" s="154">
        <f>Table4[[#This Row],[21]]</f>
        <v>39.098942307692312</v>
      </c>
      <c r="R50" s="131">
        <f t="shared" si="4"/>
        <v>8.8389423076923084</v>
      </c>
      <c r="S50" s="135">
        <v>17.88</v>
      </c>
      <c r="T50" s="135">
        <v>12.38</v>
      </c>
      <c r="U50" s="137">
        <f>SUBTOTAL(9,Table4[[#This Row],[18]:[20]])</f>
        <v>39.098942307692312</v>
      </c>
      <c r="V50" s="135">
        <v>100</v>
      </c>
      <c r="W50" s="136">
        <v>100</v>
      </c>
      <c r="X50" s="141" t="s">
        <v>2633</v>
      </c>
      <c r="Y50" s="135">
        <v>6</v>
      </c>
      <c r="Z50" s="135">
        <v>1</v>
      </c>
      <c r="AA50" s="135">
        <v>5</v>
      </c>
      <c r="AB50" s="135">
        <v>59</v>
      </c>
      <c r="AC50" s="136" t="str">
        <f>Table4[[#This Row],[11]]</f>
        <v>Paket 14</v>
      </c>
      <c r="AD50" s="135">
        <v>0</v>
      </c>
      <c r="AE50" s="136">
        <v>5</v>
      </c>
      <c r="AF50" s="135">
        <v>100</v>
      </c>
      <c r="AG50" s="135" t="str">
        <f>Table4[[#This Row],[4]]</f>
        <v>P2-0103</v>
      </c>
      <c r="AH50" s="135" t="str">
        <f>Table4[[#This Row],[5]]</f>
        <v>Igor Mozetič</v>
      </c>
      <c r="AI50" s="135">
        <v>100</v>
      </c>
      <c r="AJ50" s="135"/>
      <c r="AK50" s="135"/>
      <c r="AL50" s="135"/>
      <c r="AM50" s="135"/>
      <c r="AN50" s="135"/>
      <c r="AO50" s="135"/>
      <c r="AP50" s="135"/>
      <c r="AQ50" s="135"/>
      <c r="AR50" s="135"/>
      <c r="AS50" s="135"/>
      <c r="AT50" s="135"/>
      <c r="AU50" s="135"/>
      <c r="AV50" s="135"/>
      <c r="AW50" s="135"/>
      <c r="AX50" s="135"/>
    </row>
    <row r="51" spans="1:50" ht="76.5" x14ac:dyDescent="0.2">
      <c r="A51" s="79">
        <v>106</v>
      </c>
      <c r="B51" s="135" t="s">
        <v>1884</v>
      </c>
      <c r="C51" s="135"/>
      <c r="D51" s="136" t="s">
        <v>673</v>
      </c>
      <c r="E51" s="136" t="s">
        <v>674</v>
      </c>
      <c r="F51" s="136">
        <v>412</v>
      </c>
      <c r="G51" s="136" t="s">
        <v>1037</v>
      </c>
      <c r="H51" s="136">
        <v>2010</v>
      </c>
      <c r="I51" s="136" t="s">
        <v>1038</v>
      </c>
      <c r="J51" s="146">
        <v>209563.86</v>
      </c>
      <c r="K51" s="136" t="s">
        <v>660</v>
      </c>
      <c r="L51" s="136" t="s">
        <v>1039</v>
      </c>
      <c r="M51" s="136" t="s">
        <v>1040</v>
      </c>
      <c r="N51" s="136" t="s">
        <v>1041</v>
      </c>
      <c r="O51" s="136" t="s">
        <v>1042</v>
      </c>
      <c r="P51" s="136" t="s">
        <v>1043</v>
      </c>
      <c r="Q51" s="154">
        <f>Table4[[#This Row],[21]]</f>
        <v>50.41037115384615</v>
      </c>
      <c r="R51" s="131">
        <f t="shared" si="4"/>
        <v>20.150371153846152</v>
      </c>
      <c r="S51" s="135">
        <v>17.88</v>
      </c>
      <c r="T51" s="135">
        <v>12.38</v>
      </c>
      <c r="U51" s="137">
        <f>SUBTOTAL(9,Table4[[#This Row],[18]:[20]])</f>
        <v>50.41037115384615</v>
      </c>
      <c r="V51" s="135">
        <v>100</v>
      </c>
      <c r="W51" s="136">
        <v>100</v>
      </c>
      <c r="X51" s="141" t="s">
        <v>2633</v>
      </c>
      <c r="Y51" s="135">
        <v>4</v>
      </c>
      <c r="Z51" s="135">
        <v>7</v>
      </c>
      <c r="AA51" s="135">
        <v>5</v>
      </c>
      <c r="AB51" s="135">
        <v>66</v>
      </c>
      <c r="AC51" s="136" t="str">
        <f>Table4[[#This Row],[11]]</f>
        <v>Paket 14</v>
      </c>
      <c r="AD51" s="135">
        <v>0</v>
      </c>
      <c r="AE51" s="136">
        <v>5</v>
      </c>
      <c r="AF51" s="135">
        <v>100</v>
      </c>
      <c r="AG51" s="135" t="str">
        <f>Table4[[#This Row],[4]]</f>
        <v>P1-0207</v>
      </c>
      <c r="AH51" s="135" t="str">
        <f>Table4[[#This Row],[5]]</f>
        <v>Igor Križaj</v>
      </c>
      <c r="AI51" s="135">
        <v>100</v>
      </c>
      <c r="AJ51" s="135"/>
      <c r="AK51" s="135"/>
      <c r="AL51" s="135"/>
      <c r="AM51" s="135"/>
      <c r="AN51" s="135"/>
      <c r="AO51" s="135"/>
      <c r="AP51" s="135"/>
      <c r="AQ51" s="135"/>
      <c r="AR51" s="135"/>
      <c r="AS51" s="135"/>
      <c r="AT51" s="135"/>
      <c r="AU51" s="135"/>
      <c r="AV51" s="135"/>
      <c r="AW51" s="135"/>
      <c r="AX51" s="135"/>
    </row>
    <row r="52" spans="1:50" ht="293.25" x14ac:dyDescent="0.2">
      <c r="A52" s="79">
        <v>106</v>
      </c>
      <c r="B52" s="135" t="s">
        <v>1884</v>
      </c>
      <c r="C52" s="135"/>
      <c r="D52" s="136" t="s">
        <v>1028</v>
      </c>
      <c r="E52" s="136" t="s">
        <v>1044</v>
      </c>
      <c r="F52" s="136">
        <v>8949</v>
      </c>
      <c r="G52" s="136" t="s">
        <v>1045</v>
      </c>
      <c r="H52" s="136">
        <v>2008</v>
      </c>
      <c r="I52" s="136" t="s">
        <v>1046</v>
      </c>
      <c r="J52" s="146">
        <v>148000</v>
      </c>
      <c r="K52" s="136" t="s">
        <v>704</v>
      </c>
      <c r="L52" s="136" t="s">
        <v>1047</v>
      </c>
      <c r="M52" s="136" t="s">
        <v>1048</v>
      </c>
      <c r="N52" s="136" t="s">
        <v>1049</v>
      </c>
      <c r="O52" s="136" t="s">
        <v>1050</v>
      </c>
      <c r="P52" s="136" t="s">
        <v>1051</v>
      </c>
      <c r="Q52" s="154">
        <f>Table4[[#This Row],[21]]</f>
        <v>48.048461538461545</v>
      </c>
      <c r="R52" s="131">
        <f>J52*0.25/2080</f>
        <v>17.78846153846154</v>
      </c>
      <c r="S52" s="135">
        <v>17.88</v>
      </c>
      <c r="T52" s="135">
        <v>12.38</v>
      </c>
      <c r="U52" s="137">
        <f>SUBTOTAL(9,Table4[[#This Row],[18]:[20]])</f>
        <v>48.048461538461545</v>
      </c>
      <c r="V52" s="135">
        <v>100</v>
      </c>
      <c r="W52" s="136">
        <v>100</v>
      </c>
      <c r="X52" s="141" t="s">
        <v>2633</v>
      </c>
      <c r="Y52" s="135">
        <v>6</v>
      </c>
      <c r="Z52" s="135">
        <v>1</v>
      </c>
      <c r="AA52" s="135">
        <v>5</v>
      </c>
      <c r="AB52" s="135">
        <v>25</v>
      </c>
      <c r="AC52" s="136" t="str">
        <f>Table4[[#This Row],[11]]</f>
        <v>Paket 13</v>
      </c>
      <c r="AD52" s="135">
        <v>0</v>
      </c>
      <c r="AE52" s="136">
        <v>4</v>
      </c>
      <c r="AF52" s="135">
        <f t="shared" si="2"/>
        <v>100</v>
      </c>
      <c r="AG52" s="135" t="str">
        <f>Table4[[#This Row],[4]]</f>
        <v>P2-0103</v>
      </c>
      <c r="AH52" s="135" t="str">
        <f>Table4[[#This Row],[5]]</f>
        <v>Nada Lavrač</v>
      </c>
      <c r="AI52" s="135">
        <v>25</v>
      </c>
      <c r="AJ52" s="135" t="s">
        <v>1052</v>
      </c>
      <c r="AK52" s="135" t="s">
        <v>666</v>
      </c>
      <c r="AL52" s="135">
        <v>25</v>
      </c>
      <c r="AM52" s="135" t="s">
        <v>1053</v>
      </c>
      <c r="AN52" s="135" t="s">
        <v>666</v>
      </c>
      <c r="AO52" s="135">
        <v>25</v>
      </c>
      <c r="AP52" s="135" t="s">
        <v>1054</v>
      </c>
      <c r="AQ52" s="135" t="s">
        <v>666</v>
      </c>
      <c r="AR52" s="135">
        <v>25</v>
      </c>
      <c r="AS52" s="135"/>
      <c r="AT52" s="135"/>
      <c r="AU52" s="135"/>
      <c r="AV52" s="135"/>
      <c r="AW52" s="135"/>
      <c r="AX52" s="135"/>
    </row>
    <row r="53" spans="1:50" ht="76.5" x14ac:dyDescent="0.2">
      <c r="A53" s="79">
        <v>106</v>
      </c>
      <c r="B53" s="135" t="s">
        <v>1884</v>
      </c>
      <c r="C53" s="135"/>
      <c r="D53" s="136" t="s">
        <v>771</v>
      </c>
      <c r="E53" s="136" t="s">
        <v>772</v>
      </c>
      <c r="F53" s="136">
        <v>3332</v>
      </c>
      <c r="G53" s="136" t="s">
        <v>1055</v>
      </c>
      <c r="H53" s="136">
        <v>2004</v>
      </c>
      <c r="I53" s="136" t="s">
        <v>1056</v>
      </c>
      <c r="J53" s="146">
        <v>92262.75</v>
      </c>
      <c r="K53" s="136" t="s">
        <v>653</v>
      </c>
      <c r="L53" s="136" t="s">
        <v>1057</v>
      </c>
      <c r="M53" s="136" t="s">
        <v>1058</v>
      </c>
      <c r="N53" s="136" t="s">
        <v>1059</v>
      </c>
      <c r="O53" s="136" t="s">
        <v>1060</v>
      </c>
      <c r="P53" s="136">
        <v>36658</v>
      </c>
      <c r="Q53" s="154">
        <f>Table4[[#This Row],[21]]</f>
        <v>39.131418269230771</v>
      </c>
      <c r="R53" s="131">
        <f t="shared" ref="R53:R60" si="5">J53*0.2/2080</f>
        <v>8.8714182692307695</v>
      </c>
      <c r="S53" s="135">
        <v>17.88</v>
      </c>
      <c r="T53" s="135">
        <v>12.38</v>
      </c>
      <c r="U53" s="137">
        <f>SUBTOTAL(9,Table4[[#This Row],[18]:[20]])</f>
        <v>39.131418269230771</v>
      </c>
      <c r="V53" s="135">
        <v>100</v>
      </c>
      <c r="W53" s="136">
        <v>100</v>
      </c>
      <c r="X53" s="141" t="s">
        <v>2633</v>
      </c>
      <c r="Y53" s="135">
        <v>4</v>
      </c>
      <c r="Z53" s="135">
        <v>3</v>
      </c>
      <c r="AA53" s="135">
        <v>2</v>
      </c>
      <c r="AB53" s="135">
        <v>46</v>
      </c>
      <c r="AC53" s="136" t="str">
        <f>Table4[[#This Row],[11]]</f>
        <v>Paket 11</v>
      </c>
      <c r="AD53" s="135">
        <v>0</v>
      </c>
      <c r="AE53" s="136">
        <v>5</v>
      </c>
      <c r="AF53" s="135">
        <f t="shared" si="2"/>
        <v>100</v>
      </c>
      <c r="AG53" s="135" t="str">
        <f>Table4[[#This Row],[4]]</f>
        <v>P2-0076</v>
      </c>
      <c r="AH53" s="135" t="str">
        <f>Table4[[#This Row],[5]]</f>
        <v>Leon Žlajpah</v>
      </c>
      <c r="AI53" s="135">
        <v>100</v>
      </c>
      <c r="AJ53" s="135"/>
      <c r="AK53" s="135"/>
      <c r="AL53" s="135"/>
      <c r="AM53" s="135"/>
      <c r="AN53" s="135"/>
      <c r="AO53" s="135"/>
      <c r="AP53" s="135"/>
      <c r="AQ53" s="135"/>
      <c r="AR53" s="135"/>
      <c r="AS53" s="135"/>
      <c r="AT53" s="135"/>
      <c r="AU53" s="135"/>
      <c r="AV53" s="135"/>
      <c r="AW53" s="135"/>
      <c r="AX53" s="135"/>
    </row>
    <row r="54" spans="1:50" ht="76.5" x14ac:dyDescent="0.2">
      <c r="A54" s="79">
        <v>106</v>
      </c>
      <c r="B54" s="135" t="s">
        <v>1884</v>
      </c>
      <c r="C54" s="135"/>
      <c r="D54" s="136" t="s">
        <v>753</v>
      </c>
      <c r="E54" s="136" t="s">
        <v>1061</v>
      </c>
      <c r="F54" s="136">
        <v>12315</v>
      </c>
      <c r="G54" s="136" t="s">
        <v>1062</v>
      </c>
      <c r="H54" s="136">
        <v>2010</v>
      </c>
      <c r="I54" s="136" t="s">
        <v>1063</v>
      </c>
      <c r="J54" s="146">
        <v>149885.1</v>
      </c>
      <c r="K54" s="136" t="s">
        <v>660</v>
      </c>
      <c r="L54" s="136" t="s">
        <v>1064</v>
      </c>
      <c r="M54" s="136" t="s">
        <v>1065</v>
      </c>
      <c r="N54" s="136" t="s">
        <v>1066</v>
      </c>
      <c r="O54" s="136" t="s">
        <v>1067</v>
      </c>
      <c r="P54" s="136" t="s">
        <v>1068</v>
      </c>
      <c r="Q54" s="154">
        <f>Table4[[#This Row],[21]]</f>
        <v>44.67202884615385</v>
      </c>
      <c r="R54" s="131">
        <f t="shared" si="5"/>
        <v>14.412028846153849</v>
      </c>
      <c r="S54" s="135">
        <v>17.88</v>
      </c>
      <c r="T54" s="135">
        <v>12.38</v>
      </c>
      <c r="U54" s="137">
        <f>SUBTOTAL(9,Table4[[#This Row],[18]:[20]])</f>
        <v>44.67202884615385</v>
      </c>
      <c r="V54" s="135">
        <v>100</v>
      </c>
      <c r="W54" s="136">
        <v>100</v>
      </c>
      <c r="X54" s="141" t="s">
        <v>2633</v>
      </c>
      <c r="Y54" s="135">
        <v>3</v>
      </c>
      <c r="Z54" s="135">
        <v>2</v>
      </c>
      <c r="AA54" s="135">
        <v>3</v>
      </c>
      <c r="AB54" s="135">
        <v>4</v>
      </c>
      <c r="AC54" s="136" t="str">
        <f>Table4[[#This Row],[11]]</f>
        <v>Paket 14</v>
      </c>
      <c r="AD54" s="135">
        <v>0</v>
      </c>
      <c r="AE54" s="136">
        <v>5</v>
      </c>
      <c r="AF54" s="135">
        <v>100</v>
      </c>
      <c r="AG54" s="135" t="str">
        <f>Table4[[#This Row],[4]]</f>
        <v>P1-0143</v>
      </c>
      <c r="AH54" s="135" t="str">
        <f>Table4[[#This Row],[5]]</f>
        <v>Ester Heath</v>
      </c>
      <c r="AI54" s="135">
        <v>100</v>
      </c>
      <c r="AJ54" s="135"/>
      <c r="AK54" s="135"/>
      <c r="AL54" s="135"/>
      <c r="AM54" s="135"/>
      <c r="AN54" s="135"/>
      <c r="AO54" s="135"/>
      <c r="AP54" s="135"/>
      <c r="AQ54" s="135"/>
      <c r="AR54" s="135"/>
      <c r="AS54" s="135"/>
      <c r="AT54" s="135"/>
      <c r="AU54" s="135"/>
      <c r="AV54" s="135"/>
      <c r="AW54" s="135"/>
      <c r="AX54" s="135"/>
    </row>
    <row r="55" spans="1:50" ht="38.25" x14ac:dyDescent="0.2">
      <c r="A55" s="79">
        <v>106</v>
      </c>
      <c r="B55" s="135" t="s">
        <v>1884</v>
      </c>
      <c r="C55" s="135"/>
      <c r="D55" s="136" t="s">
        <v>844</v>
      </c>
      <c r="E55" s="136" t="s">
        <v>845</v>
      </c>
      <c r="F55" s="136">
        <v>9090</v>
      </c>
      <c r="G55" s="136" t="s">
        <v>1069</v>
      </c>
      <c r="H55" s="136">
        <v>2007</v>
      </c>
      <c r="I55" s="136" t="s">
        <v>1070</v>
      </c>
      <c r="J55" s="146">
        <v>52406</v>
      </c>
      <c r="K55" s="136" t="s">
        <v>704</v>
      </c>
      <c r="L55" s="136" t="s">
        <v>921</v>
      </c>
      <c r="M55" s="136" t="s">
        <v>1071</v>
      </c>
      <c r="N55" s="136" t="s">
        <v>1072</v>
      </c>
      <c r="O55" s="136" t="s">
        <v>1073</v>
      </c>
      <c r="P55" s="136" t="s">
        <v>1074</v>
      </c>
      <c r="Q55" s="154">
        <f>Table4[[#This Row],[21]]</f>
        <v>35.299038461538466</v>
      </c>
      <c r="R55" s="131">
        <f t="shared" si="5"/>
        <v>5.0390384615384622</v>
      </c>
      <c r="S55" s="135">
        <v>17.88</v>
      </c>
      <c r="T55" s="135">
        <v>12.38</v>
      </c>
      <c r="U55" s="137">
        <f>SUBTOTAL(9,Table4[[#This Row],[18]:[20]])</f>
        <v>35.299038461538466</v>
      </c>
      <c r="V55" s="135">
        <v>100</v>
      </c>
      <c r="W55" s="136">
        <v>100</v>
      </c>
      <c r="X55" s="141" t="s">
        <v>2633</v>
      </c>
      <c r="Y55" s="135">
        <v>1</v>
      </c>
      <c r="Z55" s="135">
        <v>6</v>
      </c>
      <c r="AA55" s="135">
        <v>2</v>
      </c>
      <c r="AB55" s="135">
        <v>44</v>
      </c>
      <c r="AC55" s="136" t="str">
        <f>Table4[[#This Row],[11]]</f>
        <v>Paket 13</v>
      </c>
      <c r="AD55" s="135">
        <v>0</v>
      </c>
      <c r="AE55" s="136">
        <v>5</v>
      </c>
      <c r="AF55" s="135">
        <f t="shared" si="2"/>
        <v>100</v>
      </c>
      <c r="AG55" s="135" t="str">
        <f>Table4[[#This Row],[4]]</f>
        <v>P2-0082</v>
      </c>
      <c r="AH55" s="135" t="str">
        <f>Table4[[#This Row],[5]]</f>
        <v>Peter Panjan</v>
      </c>
      <c r="AI55" s="135">
        <v>20</v>
      </c>
      <c r="AJ55" s="135" t="s">
        <v>854</v>
      </c>
      <c r="AK55" s="135" t="s">
        <v>855</v>
      </c>
      <c r="AL55" s="135">
        <v>20</v>
      </c>
      <c r="AM55" s="135" t="s">
        <v>856</v>
      </c>
      <c r="AN55" s="135" t="s">
        <v>857</v>
      </c>
      <c r="AO55" s="135">
        <v>20</v>
      </c>
      <c r="AP55" s="135" t="s">
        <v>858</v>
      </c>
      <c r="AQ55" s="135" t="s">
        <v>845</v>
      </c>
      <c r="AR55" s="135">
        <v>20</v>
      </c>
      <c r="AS55" s="135" t="s">
        <v>1075</v>
      </c>
      <c r="AT55" s="135" t="s">
        <v>1076</v>
      </c>
      <c r="AU55" s="135">
        <v>20</v>
      </c>
      <c r="AV55" s="135"/>
      <c r="AW55" s="135"/>
      <c r="AX55" s="135"/>
    </row>
    <row r="56" spans="1:50" ht="38.25" x14ac:dyDescent="0.2">
      <c r="A56" s="79">
        <v>106</v>
      </c>
      <c r="B56" s="135" t="s">
        <v>1884</v>
      </c>
      <c r="C56" s="135"/>
      <c r="D56" s="136" t="s">
        <v>1077</v>
      </c>
      <c r="E56" s="136" t="s">
        <v>1078</v>
      </c>
      <c r="F56" s="136">
        <v>8012</v>
      </c>
      <c r="G56" s="136" t="s">
        <v>1079</v>
      </c>
      <c r="H56" s="136">
        <v>2002</v>
      </c>
      <c r="I56" s="136" t="s">
        <v>1080</v>
      </c>
      <c r="J56" s="146">
        <v>134161.38</v>
      </c>
      <c r="K56" s="136" t="s">
        <v>653</v>
      </c>
      <c r="L56" s="136" t="s">
        <v>1081</v>
      </c>
      <c r="M56" s="136" t="s">
        <v>1082</v>
      </c>
      <c r="N56" s="136" t="s">
        <v>1083</v>
      </c>
      <c r="O56" s="136" t="s">
        <v>1084</v>
      </c>
      <c r="P56" s="136">
        <v>38402</v>
      </c>
      <c r="Q56" s="154">
        <f>Table4[[#This Row],[21]]</f>
        <v>43.160132692307691</v>
      </c>
      <c r="R56" s="131">
        <f t="shared" si="5"/>
        <v>12.900132692307693</v>
      </c>
      <c r="S56" s="135">
        <v>17.88</v>
      </c>
      <c r="T56" s="135">
        <v>12.38</v>
      </c>
      <c r="U56" s="137">
        <f>SUBTOTAL(9,Table4[[#This Row],[18]:[20]])</f>
        <v>43.160132692307691</v>
      </c>
      <c r="V56" s="135">
        <v>100</v>
      </c>
      <c r="W56" s="136">
        <v>100</v>
      </c>
      <c r="X56" s="141" t="s">
        <v>2633</v>
      </c>
      <c r="Y56" s="135">
        <v>3</v>
      </c>
      <c r="Z56" s="135">
        <v>8</v>
      </c>
      <c r="AA56" s="135">
        <v>1</v>
      </c>
      <c r="AB56" s="135">
        <v>4</v>
      </c>
      <c r="AC56" s="136" t="str">
        <f>Table4[[#This Row],[11]]</f>
        <v>Paket 11</v>
      </c>
      <c r="AD56" s="135">
        <v>0</v>
      </c>
      <c r="AE56" s="136">
        <v>5</v>
      </c>
      <c r="AF56" s="135">
        <f t="shared" si="2"/>
        <v>100</v>
      </c>
      <c r="AG56" s="135" t="str">
        <f>Table4[[#This Row],[4]]</f>
        <v>P2-0091</v>
      </c>
      <c r="AH56" s="135" t="str">
        <f>Table4[[#This Row],[5]]</f>
        <v>Danilo Suvorov</v>
      </c>
      <c r="AI56" s="135">
        <v>25</v>
      </c>
      <c r="AJ56" s="135" t="s">
        <v>1085</v>
      </c>
      <c r="AK56" s="135" t="s">
        <v>1086</v>
      </c>
      <c r="AL56" s="135">
        <v>25</v>
      </c>
      <c r="AM56" s="135" t="s">
        <v>1087</v>
      </c>
      <c r="AN56" s="135" t="s">
        <v>1078</v>
      </c>
      <c r="AO56" s="135">
        <v>25</v>
      </c>
      <c r="AP56" s="135" t="s">
        <v>1088</v>
      </c>
      <c r="AQ56" s="135" t="s">
        <v>1089</v>
      </c>
      <c r="AR56" s="135">
        <v>25</v>
      </c>
      <c r="AS56" s="135"/>
      <c r="AT56" s="135"/>
      <c r="AU56" s="135"/>
      <c r="AV56" s="135"/>
      <c r="AW56" s="135"/>
      <c r="AX56" s="135"/>
    </row>
    <row r="57" spans="1:50" ht="38.25" x14ac:dyDescent="0.2">
      <c r="A57" s="79">
        <v>106</v>
      </c>
      <c r="B57" s="135" t="s">
        <v>1884</v>
      </c>
      <c r="C57" s="135"/>
      <c r="D57" s="136" t="s">
        <v>667</v>
      </c>
      <c r="E57" s="136" t="s">
        <v>668</v>
      </c>
      <c r="F57" s="136">
        <v>7561</v>
      </c>
      <c r="G57" s="136" t="s">
        <v>1090</v>
      </c>
      <c r="H57" s="136">
        <v>2002</v>
      </c>
      <c r="I57" s="136" t="s">
        <v>1091</v>
      </c>
      <c r="J57" s="146">
        <v>39944.910000000003</v>
      </c>
      <c r="K57" s="136" t="s">
        <v>653</v>
      </c>
      <c r="L57" s="136" t="s">
        <v>1092</v>
      </c>
      <c r="M57" s="136" t="s">
        <v>1093</v>
      </c>
      <c r="N57" s="136" t="s">
        <v>1094</v>
      </c>
      <c r="O57" s="136"/>
      <c r="P57" s="136">
        <v>39167</v>
      </c>
      <c r="Q57" s="154">
        <f>Table4[[#This Row],[21]]</f>
        <v>34.10085673076923</v>
      </c>
      <c r="R57" s="131">
        <f t="shared" si="5"/>
        <v>3.8408567307692314</v>
      </c>
      <c r="S57" s="135">
        <v>17.88</v>
      </c>
      <c r="T57" s="135">
        <v>12.38</v>
      </c>
      <c r="U57" s="137">
        <f>SUBTOTAL(9,Table4[[#This Row],[18]:[20]])</f>
        <v>34.10085673076923</v>
      </c>
      <c r="V57" s="135">
        <v>100</v>
      </c>
      <c r="W57" s="136">
        <v>100</v>
      </c>
      <c r="X57" s="141" t="s">
        <v>2633</v>
      </c>
      <c r="Y57" s="135">
        <v>2</v>
      </c>
      <c r="Z57" s="135">
        <v>2</v>
      </c>
      <c r="AA57" s="135">
        <v>2</v>
      </c>
      <c r="AB57" s="135">
        <v>4</v>
      </c>
      <c r="AC57" s="136" t="str">
        <f>Table4[[#This Row],[11]]</f>
        <v>Paket 11</v>
      </c>
      <c r="AD57" s="135">
        <v>0</v>
      </c>
      <c r="AE57" s="136">
        <v>5</v>
      </c>
      <c r="AF57" s="135">
        <f t="shared" si="2"/>
        <v>100</v>
      </c>
      <c r="AG57" s="135" t="str">
        <f>Table4[[#This Row],[4]]</f>
        <v>P1-0140</v>
      </c>
      <c r="AH57" s="135" t="str">
        <f>Table4[[#This Row],[5]]</f>
        <v>Boris Turk</v>
      </c>
      <c r="AI57" s="135">
        <v>25</v>
      </c>
      <c r="AJ57" s="135" t="s">
        <v>671</v>
      </c>
      <c r="AK57" s="135" t="s">
        <v>672</v>
      </c>
      <c r="AL57" s="135">
        <v>25</v>
      </c>
      <c r="AM57" s="135" t="s">
        <v>1095</v>
      </c>
      <c r="AN57" s="135" t="s">
        <v>668</v>
      </c>
      <c r="AO57" s="135">
        <v>25</v>
      </c>
      <c r="AP57" s="135" t="s">
        <v>1096</v>
      </c>
      <c r="AQ57" s="135" t="s">
        <v>867</v>
      </c>
      <c r="AR57" s="135">
        <v>25</v>
      </c>
      <c r="AS57" s="135"/>
      <c r="AT57" s="135"/>
      <c r="AU57" s="135"/>
      <c r="AV57" s="135"/>
      <c r="AW57" s="135"/>
      <c r="AX57" s="135"/>
    </row>
    <row r="58" spans="1:50" ht="204" x14ac:dyDescent="0.2">
      <c r="A58" s="79">
        <v>106</v>
      </c>
      <c r="B58" s="135" t="s">
        <v>1884</v>
      </c>
      <c r="C58" s="135"/>
      <c r="D58" s="136" t="s">
        <v>667</v>
      </c>
      <c r="E58" s="136" t="s">
        <v>668</v>
      </c>
      <c r="F58" s="136">
        <v>7561</v>
      </c>
      <c r="G58" s="136" t="s">
        <v>1097</v>
      </c>
      <c r="H58" s="136">
        <v>2003</v>
      </c>
      <c r="I58" s="136" t="s">
        <v>1098</v>
      </c>
      <c r="J58" s="146">
        <v>49824.93</v>
      </c>
      <c r="K58" s="136" t="s">
        <v>653</v>
      </c>
      <c r="L58" s="136" t="s">
        <v>1099</v>
      </c>
      <c r="M58" s="136" t="s">
        <v>1100</v>
      </c>
      <c r="N58" s="136" t="s">
        <v>1101</v>
      </c>
      <c r="O58" s="136" t="s">
        <v>1102</v>
      </c>
      <c r="P58" s="136">
        <v>37061</v>
      </c>
      <c r="Q58" s="154">
        <f>Table4[[#This Row],[21]]</f>
        <v>35.050858653846156</v>
      </c>
      <c r="R58" s="131">
        <f t="shared" si="5"/>
        <v>4.7908586538461542</v>
      </c>
      <c r="S58" s="135">
        <v>17.88</v>
      </c>
      <c r="T58" s="135">
        <v>12.38</v>
      </c>
      <c r="U58" s="137">
        <f>SUBTOTAL(9,Table4[[#This Row],[18]:[20]])</f>
        <v>35.050858653846156</v>
      </c>
      <c r="V58" s="135">
        <v>100</v>
      </c>
      <c r="W58" s="136">
        <v>100</v>
      </c>
      <c r="X58" s="141" t="s">
        <v>2633</v>
      </c>
      <c r="Y58" s="135">
        <v>2</v>
      </c>
      <c r="Z58" s="135">
        <v>5</v>
      </c>
      <c r="AA58" s="135">
        <v>4</v>
      </c>
      <c r="AB58" s="135">
        <v>11</v>
      </c>
      <c r="AC58" s="136" t="str">
        <f>Table4[[#This Row],[11]]</f>
        <v>Paket 11</v>
      </c>
      <c r="AD58" s="135">
        <v>0</v>
      </c>
      <c r="AE58" s="136">
        <v>5</v>
      </c>
      <c r="AF58" s="135">
        <f t="shared" si="2"/>
        <v>100</v>
      </c>
      <c r="AG58" s="135" t="str">
        <f>Table4[[#This Row],[4]]</f>
        <v>P1-0140</v>
      </c>
      <c r="AH58" s="135" t="str">
        <f>Table4[[#This Row],[5]]</f>
        <v>Boris Turk</v>
      </c>
      <c r="AI58" s="135">
        <v>25</v>
      </c>
      <c r="AJ58" s="135" t="s">
        <v>671</v>
      </c>
      <c r="AK58" s="135" t="s">
        <v>672</v>
      </c>
      <c r="AL58" s="135">
        <v>25</v>
      </c>
      <c r="AM58" s="135" t="s">
        <v>1095</v>
      </c>
      <c r="AN58" s="135" t="s">
        <v>668</v>
      </c>
      <c r="AO58" s="135">
        <v>25</v>
      </c>
      <c r="AP58" s="135" t="s">
        <v>673</v>
      </c>
      <c r="AQ58" s="135" t="s">
        <v>674</v>
      </c>
      <c r="AR58" s="135">
        <v>25</v>
      </c>
      <c r="AS58" s="135"/>
      <c r="AT58" s="135"/>
      <c r="AU58" s="135"/>
      <c r="AV58" s="135"/>
      <c r="AW58" s="135"/>
      <c r="AX58" s="135"/>
    </row>
    <row r="59" spans="1:50" ht="76.5" x14ac:dyDescent="0.2">
      <c r="A59" s="79">
        <v>106</v>
      </c>
      <c r="B59" s="135" t="s">
        <v>1884</v>
      </c>
      <c r="C59" s="135"/>
      <c r="D59" s="136" t="s">
        <v>712</v>
      </c>
      <c r="E59" s="136" t="s">
        <v>713</v>
      </c>
      <c r="F59" s="136">
        <v>2830</v>
      </c>
      <c r="G59" s="136" t="s">
        <v>1103</v>
      </c>
      <c r="H59" s="136">
        <v>2004</v>
      </c>
      <c r="I59" s="136" t="s">
        <v>1104</v>
      </c>
      <c r="J59" s="146">
        <v>55467.4</v>
      </c>
      <c r="K59" s="136" t="s">
        <v>669</v>
      </c>
      <c r="L59" s="136" t="s">
        <v>717</v>
      </c>
      <c r="M59" s="136" t="s">
        <v>718</v>
      </c>
      <c r="N59" s="136" t="s">
        <v>1105</v>
      </c>
      <c r="O59" s="136" t="s">
        <v>1106</v>
      </c>
      <c r="P59" s="136">
        <v>41202</v>
      </c>
      <c r="Q59" s="154">
        <f>Table4[[#This Row],[21]]</f>
        <v>35.593403846153848</v>
      </c>
      <c r="R59" s="131">
        <f t="shared" si="5"/>
        <v>5.3334038461538471</v>
      </c>
      <c r="S59" s="135">
        <v>17.88</v>
      </c>
      <c r="T59" s="135">
        <v>12.38</v>
      </c>
      <c r="U59" s="137">
        <f>SUBTOTAL(9,Table4[[#This Row],[18]:[20]])</f>
        <v>35.593403846153848</v>
      </c>
      <c r="V59" s="135">
        <v>100</v>
      </c>
      <c r="W59" s="136">
        <v>100</v>
      </c>
      <c r="X59" s="141" t="s">
        <v>2633</v>
      </c>
      <c r="Y59" s="135">
        <v>6</v>
      </c>
      <c r="Z59" s="135">
        <v>1</v>
      </c>
      <c r="AA59" s="135">
        <v>5</v>
      </c>
      <c r="AB59" s="135">
        <v>1</v>
      </c>
      <c r="AC59" s="136" t="str">
        <f>Table4[[#This Row],[11]]</f>
        <v>Paket 12</v>
      </c>
      <c r="AD59" s="135">
        <v>0</v>
      </c>
      <c r="AE59" s="136">
        <v>5</v>
      </c>
      <c r="AF59" s="135">
        <f t="shared" si="2"/>
        <v>100</v>
      </c>
      <c r="AG59" s="135" t="str">
        <f>Table4[[#This Row],[4]]</f>
        <v>P2-0001</v>
      </c>
      <c r="AH59" s="135" t="str">
        <f>Table4[[#This Row],[5]]</f>
        <v>Stanislav Strmčnik</v>
      </c>
      <c r="AI59" s="135">
        <v>25</v>
      </c>
      <c r="AJ59" s="135" t="s">
        <v>1107</v>
      </c>
      <c r="AK59" s="135" t="s">
        <v>1108</v>
      </c>
      <c r="AL59" s="135">
        <v>25</v>
      </c>
      <c r="AM59" s="135" t="s">
        <v>1109</v>
      </c>
      <c r="AN59" s="135" t="s">
        <v>722</v>
      </c>
      <c r="AO59" s="135">
        <v>25</v>
      </c>
      <c r="AP59" s="135" t="s">
        <v>1110</v>
      </c>
      <c r="AQ59" s="135" t="s">
        <v>713</v>
      </c>
      <c r="AR59" s="135">
        <v>25</v>
      </c>
      <c r="AS59" s="135"/>
      <c r="AT59" s="135"/>
      <c r="AU59" s="135"/>
      <c r="AV59" s="135"/>
      <c r="AW59" s="135"/>
      <c r="AX59" s="135"/>
    </row>
    <row r="60" spans="1:50" ht="102" x14ac:dyDescent="0.2">
      <c r="A60" s="79">
        <v>106</v>
      </c>
      <c r="B60" s="135" t="s">
        <v>1884</v>
      </c>
      <c r="C60" s="135"/>
      <c r="D60" s="136" t="s">
        <v>712</v>
      </c>
      <c r="E60" s="136" t="s">
        <v>713</v>
      </c>
      <c r="F60" s="136">
        <v>2830</v>
      </c>
      <c r="G60" s="136" t="s">
        <v>1111</v>
      </c>
      <c r="H60" s="136">
        <v>2002</v>
      </c>
      <c r="I60" s="136" t="s">
        <v>1112</v>
      </c>
      <c r="J60" s="146">
        <v>45971.96</v>
      </c>
      <c r="K60" s="136" t="s">
        <v>653</v>
      </c>
      <c r="L60" s="136" t="s">
        <v>717</v>
      </c>
      <c r="M60" s="136" t="s">
        <v>718</v>
      </c>
      <c r="N60" s="136" t="s">
        <v>1113</v>
      </c>
      <c r="O60" s="136" t="s">
        <v>1114</v>
      </c>
      <c r="P60" s="136" t="s">
        <v>1115</v>
      </c>
      <c r="Q60" s="154">
        <f>Table4[[#This Row],[21]]</f>
        <v>34.680380769230773</v>
      </c>
      <c r="R60" s="131">
        <f t="shared" si="5"/>
        <v>4.4203807692307695</v>
      </c>
      <c r="S60" s="135">
        <v>17.88</v>
      </c>
      <c r="T60" s="135">
        <v>12.38</v>
      </c>
      <c r="U60" s="137">
        <f>SUBTOTAL(9,Table4[[#This Row],[18]:[20]])</f>
        <v>34.680380769230773</v>
      </c>
      <c r="V60" s="135">
        <v>100</v>
      </c>
      <c r="W60" s="136">
        <v>100</v>
      </c>
      <c r="X60" s="141" t="s">
        <v>2633</v>
      </c>
      <c r="Y60" s="135">
        <v>6</v>
      </c>
      <c r="Z60" s="135">
        <v>4</v>
      </c>
      <c r="AA60" s="135"/>
      <c r="AB60" s="135">
        <v>46</v>
      </c>
      <c r="AC60" s="136" t="str">
        <f>Table4[[#This Row],[11]]</f>
        <v>Paket 11</v>
      </c>
      <c r="AD60" s="135">
        <v>0</v>
      </c>
      <c r="AE60" s="136">
        <v>5</v>
      </c>
      <c r="AF60" s="135">
        <v>100</v>
      </c>
      <c r="AG60" s="135" t="str">
        <f>Table4[[#This Row],[4]]</f>
        <v>P2-0001</v>
      </c>
      <c r="AH60" s="135" t="str">
        <f>Table4[[#This Row],[5]]</f>
        <v>Stanislav Strmčnik</v>
      </c>
      <c r="AI60" s="135">
        <v>33</v>
      </c>
      <c r="AJ60" s="135" t="s">
        <v>712</v>
      </c>
      <c r="AK60" s="135" t="s">
        <v>722</v>
      </c>
      <c r="AL60" s="135">
        <v>33</v>
      </c>
      <c r="AM60" s="135" t="s">
        <v>1116</v>
      </c>
      <c r="AN60" s="135" t="s">
        <v>713</v>
      </c>
      <c r="AO60" s="135">
        <v>33</v>
      </c>
      <c r="AP60" s="135"/>
      <c r="AQ60" s="135"/>
      <c r="AR60" s="135"/>
      <c r="AS60" s="135"/>
      <c r="AT60" s="135"/>
      <c r="AU60" s="135"/>
      <c r="AV60" s="135"/>
      <c r="AW60" s="135"/>
      <c r="AX60" s="135"/>
    </row>
    <row r="61" spans="1:50" ht="63.75" x14ac:dyDescent="0.2">
      <c r="A61" s="79">
        <v>106</v>
      </c>
      <c r="B61" s="135" t="s">
        <v>1884</v>
      </c>
      <c r="C61" s="135"/>
      <c r="D61" s="136" t="s">
        <v>1117</v>
      </c>
      <c r="E61" s="136" t="s">
        <v>1118</v>
      </c>
      <c r="F61" s="136">
        <v>8501</v>
      </c>
      <c r="G61" s="136" t="s">
        <v>1119</v>
      </c>
      <c r="H61" s="136">
        <v>2011</v>
      </c>
      <c r="I61" s="136" t="s">
        <v>1120</v>
      </c>
      <c r="J61" s="146">
        <v>120704.79</v>
      </c>
      <c r="K61" s="136" t="s">
        <v>660</v>
      </c>
      <c r="L61" s="136" t="s">
        <v>1121</v>
      </c>
      <c r="M61" s="136" t="s">
        <v>1122</v>
      </c>
      <c r="N61" s="136" t="s">
        <v>1123</v>
      </c>
      <c r="O61" s="136" t="s">
        <v>1124</v>
      </c>
      <c r="P61" s="136" t="s">
        <v>1125</v>
      </c>
      <c r="Q61" s="154">
        <f>Table4[[#This Row],[21]]</f>
        <v>34.597787259615387</v>
      </c>
      <c r="R61" s="131">
        <f t="shared" ref="R61:R66" si="6">J61*0.25/2080</f>
        <v>14.507787259615384</v>
      </c>
      <c r="S61" s="135">
        <v>5.99</v>
      </c>
      <c r="T61" s="135">
        <v>14.1</v>
      </c>
      <c r="U61" s="137">
        <f>SUBTOTAL(9,Table4[[#This Row],[18]:[20]])</f>
        <v>34.597787259615387</v>
      </c>
      <c r="V61" s="135">
        <v>100</v>
      </c>
      <c r="W61" s="136">
        <v>100</v>
      </c>
      <c r="X61" s="141" t="s">
        <v>2633</v>
      </c>
      <c r="Y61" s="135">
        <v>6</v>
      </c>
      <c r="Z61" s="135">
        <v>1</v>
      </c>
      <c r="AA61" s="135">
        <v>5</v>
      </c>
      <c r="AB61" s="135">
        <v>14</v>
      </c>
      <c r="AC61" s="136" t="str">
        <f>Table4[[#This Row],[11]]</f>
        <v>Paket 14</v>
      </c>
      <c r="AD61" s="135">
        <v>0</v>
      </c>
      <c r="AE61" s="136">
        <v>4</v>
      </c>
      <c r="AF61" s="135">
        <f t="shared" si="2"/>
        <v>100</v>
      </c>
      <c r="AG61" s="135" t="str">
        <f>Table4[[#This Row],[4]]</f>
        <v>P2-0209</v>
      </c>
      <c r="AH61" s="135" t="str">
        <f>Table4[[#This Row],[5]]</f>
        <v>Matjaž Gams</v>
      </c>
      <c r="AI61" s="135">
        <v>25</v>
      </c>
      <c r="AJ61" s="135" t="s">
        <v>1126</v>
      </c>
      <c r="AK61" s="135" t="s">
        <v>1127</v>
      </c>
      <c r="AL61" s="135">
        <v>25</v>
      </c>
      <c r="AM61" s="135" t="s">
        <v>1128</v>
      </c>
      <c r="AN61" s="135" t="s">
        <v>1129</v>
      </c>
      <c r="AO61" s="135">
        <v>25</v>
      </c>
      <c r="AP61" s="135" t="s">
        <v>1130</v>
      </c>
      <c r="AQ61" s="135" t="s">
        <v>1131</v>
      </c>
      <c r="AR61" s="135">
        <v>25</v>
      </c>
      <c r="AS61" s="135"/>
      <c r="AT61" s="135"/>
      <c r="AU61" s="135"/>
      <c r="AV61" s="135"/>
      <c r="AW61" s="135"/>
      <c r="AX61" s="135"/>
    </row>
    <row r="62" spans="1:50" ht="89.25" x14ac:dyDescent="0.2">
      <c r="A62" s="79">
        <v>106</v>
      </c>
      <c r="B62" s="135" t="s">
        <v>1884</v>
      </c>
      <c r="C62" s="135"/>
      <c r="D62" s="136" t="s">
        <v>1117</v>
      </c>
      <c r="E62" s="136" t="s">
        <v>1132</v>
      </c>
      <c r="F62" s="136">
        <v>2275</v>
      </c>
      <c r="G62" s="136" t="s">
        <v>1133</v>
      </c>
      <c r="H62" s="136">
        <v>2003</v>
      </c>
      <c r="I62" s="136" t="s">
        <v>1134</v>
      </c>
      <c r="J62" s="146">
        <v>89787.63</v>
      </c>
      <c r="K62" s="136" t="s">
        <v>653</v>
      </c>
      <c r="L62" s="136" t="s">
        <v>1135</v>
      </c>
      <c r="M62" s="136" t="s">
        <v>1136</v>
      </c>
      <c r="N62" s="136" t="s">
        <v>1137</v>
      </c>
      <c r="O62" s="136" t="s">
        <v>1138</v>
      </c>
      <c r="P62" s="136">
        <v>38457</v>
      </c>
      <c r="Q62" s="154">
        <f>Table4[[#This Row],[21]]</f>
        <v>41.051782451923081</v>
      </c>
      <c r="R62" s="131">
        <f t="shared" si="6"/>
        <v>10.791782451923078</v>
      </c>
      <c r="S62" s="135">
        <v>17.88</v>
      </c>
      <c r="T62" s="135">
        <v>12.38</v>
      </c>
      <c r="U62" s="137">
        <f>SUBTOTAL(9,Table4[[#This Row],[18]:[20]])</f>
        <v>41.051782451923081</v>
      </c>
      <c r="V62" s="135">
        <v>100</v>
      </c>
      <c r="W62" s="136">
        <v>100</v>
      </c>
      <c r="X62" s="141" t="s">
        <v>2633</v>
      </c>
      <c r="Y62" s="135">
        <v>6</v>
      </c>
      <c r="Z62" s="135">
        <v>1</v>
      </c>
      <c r="AA62" s="135">
        <v>3</v>
      </c>
      <c r="AB62" s="135">
        <v>14</v>
      </c>
      <c r="AC62" s="136" t="str">
        <f>Table4[[#This Row],[11]]</f>
        <v>Paket 11</v>
      </c>
      <c r="AD62" s="135">
        <v>0</v>
      </c>
      <c r="AE62" s="136">
        <v>4</v>
      </c>
      <c r="AF62" s="135">
        <f t="shared" si="2"/>
        <v>100</v>
      </c>
      <c r="AG62" s="135" t="str">
        <f>Table4[[#This Row],[4]]</f>
        <v>P2-0209</v>
      </c>
      <c r="AH62" s="135" t="str">
        <f>Table4[[#This Row],[5]]</f>
        <v>Ivan Bratko</v>
      </c>
      <c r="AI62" s="135">
        <v>25</v>
      </c>
      <c r="AJ62" s="135" t="s">
        <v>1139</v>
      </c>
      <c r="AK62" s="135" t="s">
        <v>1118</v>
      </c>
      <c r="AL62" s="135">
        <v>25</v>
      </c>
      <c r="AM62" s="135" t="s">
        <v>1140</v>
      </c>
      <c r="AN62" s="135" t="s">
        <v>1141</v>
      </c>
      <c r="AO62" s="135">
        <v>25</v>
      </c>
      <c r="AP62" s="135" t="s">
        <v>1142</v>
      </c>
      <c r="AQ62" s="135" t="s">
        <v>1118</v>
      </c>
      <c r="AR62" s="135">
        <v>25</v>
      </c>
      <c r="AS62" s="135"/>
      <c r="AT62" s="135"/>
      <c r="AU62" s="135"/>
      <c r="AV62" s="135"/>
      <c r="AW62" s="135"/>
      <c r="AX62" s="135"/>
    </row>
    <row r="63" spans="1:50" ht="89.25" x14ac:dyDescent="0.2">
      <c r="A63" s="79">
        <v>106</v>
      </c>
      <c r="B63" s="135" t="s">
        <v>1884</v>
      </c>
      <c r="C63" s="135"/>
      <c r="D63" s="136" t="s">
        <v>1117</v>
      </c>
      <c r="E63" s="136" t="s">
        <v>1118</v>
      </c>
      <c r="F63" s="136">
        <v>8501</v>
      </c>
      <c r="G63" s="136" t="s">
        <v>1143</v>
      </c>
      <c r="H63" s="136">
        <v>2004</v>
      </c>
      <c r="I63" s="136" t="s">
        <v>1144</v>
      </c>
      <c r="J63" s="146">
        <v>103792.37</v>
      </c>
      <c r="K63" s="136" t="s">
        <v>669</v>
      </c>
      <c r="L63" s="136" t="s">
        <v>1135</v>
      </c>
      <c r="M63" s="136" t="s">
        <v>1136</v>
      </c>
      <c r="N63" s="136" t="s">
        <v>1145</v>
      </c>
      <c r="O63" s="136" t="s">
        <v>1146</v>
      </c>
      <c r="P63" s="136">
        <v>35911</v>
      </c>
      <c r="Q63" s="154">
        <f>Table4[[#This Row],[21]]</f>
        <v>42.735044471153849</v>
      </c>
      <c r="R63" s="131">
        <f t="shared" si="6"/>
        <v>12.475044471153845</v>
      </c>
      <c r="S63" s="135">
        <v>17.88</v>
      </c>
      <c r="T63" s="135">
        <v>12.38</v>
      </c>
      <c r="U63" s="137">
        <f>SUBTOTAL(9,Table4[[#This Row],[18]:[20]])</f>
        <v>42.735044471153849</v>
      </c>
      <c r="V63" s="135">
        <v>100</v>
      </c>
      <c r="W63" s="136">
        <v>100</v>
      </c>
      <c r="X63" s="141" t="s">
        <v>2633</v>
      </c>
      <c r="Y63" s="135">
        <v>6</v>
      </c>
      <c r="Z63" s="135">
        <v>1</v>
      </c>
      <c r="AA63" s="135">
        <v>4</v>
      </c>
      <c r="AB63" s="135">
        <v>14</v>
      </c>
      <c r="AC63" s="136" t="str">
        <f>Table4[[#This Row],[11]]</f>
        <v>Paket 12</v>
      </c>
      <c r="AD63" s="135">
        <v>0</v>
      </c>
      <c r="AE63" s="136">
        <v>4</v>
      </c>
      <c r="AF63" s="135">
        <f t="shared" si="2"/>
        <v>100</v>
      </c>
      <c r="AG63" s="135" t="str">
        <f>Table4[[#This Row],[4]]</f>
        <v>P2-0209</v>
      </c>
      <c r="AH63" s="135" t="str">
        <f>Table4[[#This Row],[5]]</f>
        <v>Matjaž Gams</v>
      </c>
      <c r="AI63" s="135">
        <v>25</v>
      </c>
      <c r="AJ63" s="135" t="s">
        <v>1147</v>
      </c>
      <c r="AK63" s="135" t="s">
        <v>1118</v>
      </c>
      <c r="AL63" s="135">
        <v>25</v>
      </c>
      <c r="AM63" s="135" t="s">
        <v>1148</v>
      </c>
      <c r="AN63" s="135" t="s">
        <v>1118</v>
      </c>
      <c r="AO63" s="135">
        <v>25</v>
      </c>
      <c r="AP63" s="135" t="s">
        <v>1149</v>
      </c>
      <c r="AQ63" s="135" t="s">
        <v>1118</v>
      </c>
      <c r="AR63" s="135">
        <v>25</v>
      </c>
      <c r="AS63" s="135"/>
      <c r="AT63" s="135"/>
      <c r="AU63" s="135"/>
      <c r="AV63" s="135"/>
      <c r="AW63" s="135"/>
      <c r="AX63" s="135"/>
    </row>
    <row r="64" spans="1:50" ht="63.75" x14ac:dyDescent="0.2">
      <c r="A64" s="79">
        <v>106</v>
      </c>
      <c r="B64" s="135" t="s">
        <v>1884</v>
      </c>
      <c r="C64" s="135"/>
      <c r="D64" s="136" t="s">
        <v>1028</v>
      </c>
      <c r="E64" s="136" t="s">
        <v>1044</v>
      </c>
      <c r="F64" s="136">
        <v>8949</v>
      </c>
      <c r="G64" s="136" t="s">
        <v>1150</v>
      </c>
      <c r="H64" s="136">
        <v>2004</v>
      </c>
      <c r="I64" s="136" t="s">
        <v>1151</v>
      </c>
      <c r="J64" s="146">
        <v>118827.27</v>
      </c>
      <c r="K64" s="136" t="s">
        <v>669</v>
      </c>
      <c r="L64" s="136" t="s">
        <v>1152</v>
      </c>
      <c r="M64" s="136" t="s">
        <v>1153</v>
      </c>
      <c r="N64" s="136" t="s">
        <v>1154</v>
      </c>
      <c r="O64" s="136" t="s">
        <v>1155</v>
      </c>
      <c r="P64" s="136">
        <v>40973</v>
      </c>
      <c r="Q64" s="154">
        <f>Table4[[#This Row],[21]]</f>
        <v>44.542123798076922</v>
      </c>
      <c r="R64" s="131">
        <f t="shared" si="6"/>
        <v>14.282123798076924</v>
      </c>
      <c r="S64" s="135">
        <v>17.88</v>
      </c>
      <c r="T64" s="135">
        <v>12.38</v>
      </c>
      <c r="U64" s="137">
        <f>SUBTOTAL(9,Table4[[#This Row],[18]:[20]])</f>
        <v>44.542123798076922</v>
      </c>
      <c r="V64" s="135">
        <v>100</v>
      </c>
      <c r="W64" s="136">
        <v>100</v>
      </c>
      <c r="X64" s="141" t="s">
        <v>2633</v>
      </c>
      <c r="Y64" s="135">
        <v>6</v>
      </c>
      <c r="Z64" s="135">
        <v>1</v>
      </c>
      <c r="AA64" s="135">
        <v>5</v>
      </c>
      <c r="AB64" s="135">
        <v>63</v>
      </c>
      <c r="AC64" s="136" t="str">
        <f>Table4[[#This Row],[11]]</f>
        <v>Paket 12</v>
      </c>
      <c r="AD64" s="135">
        <v>0</v>
      </c>
      <c r="AE64" s="136">
        <v>4</v>
      </c>
      <c r="AF64" s="135">
        <f t="shared" si="2"/>
        <v>100</v>
      </c>
      <c r="AG64" s="135" t="str">
        <f>Table4[[#This Row],[4]]</f>
        <v>P2-0103</v>
      </c>
      <c r="AH64" s="135" t="str">
        <f>Table4[[#This Row],[5]]</f>
        <v>Nada Lavrač</v>
      </c>
      <c r="AI64" s="135">
        <v>25</v>
      </c>
      <c r="AJ64" s="135" t="s">
        <v>1156</v>
      </c>
      <c r="AK64" s="135" t="s">
        <v>1157</v>
      </c>
      <c r="AL64" s="135">
        <v>25</v>
      </c>
      <c r="AM64" s="135" t="s">
        <v>1158</v>
      </c>
      <c r="AN64" s="135" t="s">
        <v>666</v>
      </c>
      <c r="AO64" s="135">
        <v>25</v>
      </c>
      <c r="AP64" s="135" t="s">
        <v>1159</v>
      </c>
      <c r="AQ64" s="135" t="s">
        <v>666</v>
      </c>
      <c r="AR64" s="135">
        <v>25</v>
      </c>
      <c r="AS64" s="135"/>
      <c r="AT64" s="135"/>
      <c r="AU64" s="135"/>
      <c r="AV64" s="135"/>
      <c r="AW64" s="135"/>
      <c r="AX64" s="135"/>
    </row>
    <row r="65" spans="1:50" ht="153" x14ac:dyDescent="0.2">
      <c r="A65" s="79">
        <v>106</v>
      </c>
      <c r="B65" s="135" t="s">
        <v>1884</v>
      </c>
      <c r="C65" s="135"/>
      <c r="D65" s="136" t="s">
        <v>1160</v>
      </c>
      <c r="E65" s="136" t="s">
        <v>1161</v>
      </c>
      <c r="F65" s="136">
        <v>19910</v>
      </c>
      <c r="G65" s="136" t="s">
        <v>1162</v>
      </c>
      <c r="H65" s="136">
        <v>2007</v>
      </c>
      <c r="I65" s="136" t="s">
        <v>1163</v>
      </c>
      <c r="J65" s="146">
        <v>100000</v>
      </c>
      <c r="K65" s="136" t="s">
        <v>704</v>
      </c>
      <c r="L65" s="136" t="s">
        <v>1164</v>
      </c>
      <c r="M65" s="136" t="s">
        <v>1165</v>
      </c>
      <c r="N65" s="136" t="s">
        <v>1166</v>
      </c>
      <c r="O65" s="136" t="s">
        <v>1167</v>
      </c>
      <c r="P65" s="136" t="s">
        <v>1168</v>
      </c>
      <c r="Q65" s="154">
        <f>Table4[[#This Row],[21]]</f>
        <v>42.279230769230772</v>
      </c>
      <c r="R65" s="131">
        <f t="shared" si="6"/>
        <v>12.01923076923077</v>
      </c>
      <c r="S65" s="135">
        <v>17.88</v>
      </c>
      <c r="T65" s="135">
        <v>12.38</v>
      </c>
      <c r="U65" s="137">
        <f>SUBTOTAL(9,Table4[[#This Row],[18]:[20]])</f>
        <v>42.279230769230772</v>
      </c>
      <c r="V65" s="135">
        <v>100</v>
      </c>
      <c r="W65" s="136">
        <v>100</v>
      </c>
      <c r="X65" s="141" t="s">
        <v>2633</v>
      </c>
      <c r="Y65" s="135">
        <v>6</v>
      </c>
      <c r="Z65" s="135">
        <v>1</v>
      </c>
      <c r="AA65" s="135">
        <v>4</v>
      </c>
      <c r="AB65" s="135">
        <v>14</v>
      </c>
      <c r="AC65" s="136" t="str">
        <f>Table4[[#This Row],[11]]</f>
        <v>Paket 13</v>
      </c>
      <c r="AD65" s="135">
        <v>0</v>
      </c>
      <c r="AE65" s="136">
        <v>4</v>
      </c>
      <c r="AF65" s="135">
        <f t="shared" si="2"/>
        <v>100</v>
      </c>
      <c r="AG65" s="135" t="str">
        <f>Table4[[#This Row],[4]]</f>
        <v>P2-0026</v>
      </c>
      <c r="AH65" s="135" t="str">
        <f>Table4[[#This Row],[5]]</f>
        <v>Igor Simonovski</v>
      </c>
      <c r="AI65" s="135">
        <v>25</v>
      </c>
      <c r="AJ65" s="135" t="s">
        <v>1169</v>
      </c>
      <c r="AK65" s="135" t="s">
        <v>666</v>
      </c>
      <c r="AL65" s="135">
        <v>25</v>
      </c>
      <c r="AM65" s="135" t="s">
        <v>1170</v>
      </c>
      <c r="AN65" s="135" t="s">
        <v>666</v>
      </c>
      <c r="AO65" s="135">
        <v>25</v>
      </c>
      <c r="AP65" s="135" t="s">
        <v>1171</v>
      </c>
      <c r="AQ65" s="135" t="s">
        <v>1161</v>
      </c>
      <c r="AR65" s="135">
        <v>25</v>
      </c>
      <c r="AS65" s="135"/>
      <c r="AT65" s="135"/>
      <c r="AU65" s="135"/>
      <c r="AV65" s="135"/>
      <c r="AW65" s="135"/>
      <c r="AX65" s="135"/>
    </row>
    <row r="66" spans="1:50" ht="76.5" x14ac:dyDescent="0.2">
      <c r="A66" s="79">
        <v>106</v>
      </c>
      <c r="B66" s="135" t="s">
        <v>1884</v>
      </c>
      <c r="C66" s="135"/>
      <c r="D66" s="136" t="s">
        <v>1160</v>
      </c>
      <c r="E66" s="136" t="s">
        <v>1172</v>
      </c>
      <c r="F66" s="136">
        <v>12057</v>
      </c>
      <c r="G66" s="136" t="s">
        <v>1162</v>
      </c>
      <c r="H66" s="136">
        <v>2010</v>
      </c>
      <c r="I66" s="136" t="s">
        <v>1173</v>
      </c>
      <c r="J66" s="146">
        <v>179400</v>
      </c>
      <c r="K66" s="136" t="s">
        <v>660</v>
      </c>
      <c r="L66" s="136" t="s">
        <v>1174</v>
      </c>
      <c r="M66" s="136" t="s">
        <v>1175</v>
      </c>
      <c r="N66" s="136" t="s">
        <v>1176</v>
      </c>
      <c r="O66" s="136" t="s">
        <v>1177</v>
      </c>
      <c r="P66" s="136" t="s">
        <v>1178</v>
      </c>
      <c r="Q66" s="154">
        <f>Table4[[#This Row],[21]]</f>
        <v>51.822499999999998</v>
      </c>
      <c r="R66" s="131">
        <f t="shared" si="6"/>
        <v>21.5625</v>
      </c>
      <c r="S66" s="135">
        <v>17.88</v>
      </c>
      <c r="T66" s="135">
        <v>12.38</v>
      </c>
      <c r="U66" s="137">
        <f>SUBTOTAL(9,Table4[[#This Row],[18]:[20]])</f>
        <v>51.822499999999998</v>
      </c>
      <c r="V66" s="135">
        <v>100</v>
      </c>
      <c r="W66" s="136">
        <v>100</v>
      </c>
      <c r="X66" s="141" t="s">
        <v>2633</v>
      </c>
      <c r="Y66" s="135">
        <v>6</v>
      </c>
      <c r="Z66" s="135">
        <v>1</v>
      </c>
      <c r="AA66" s="135">
        <v>4</v>
      </c>
      <c r="AB66" s="135">
        <v>14</v>
      </c>
      <c r="AC66" s="136" t="str">
        <f>Table4[[#This Row],[11]]</f>
        <v>Paket 14</v>
      </c>
      <c r="AD66" s="135">
        <v>0</v>
      </c>
      <c r="AE66" s="136">
        <v>4</v>
      </c>
      <c r="AF66" s="135">
        <v>100</v>
      </c>
      <c r="AG66" s="135" t="str">
        <f>Table4[[#This Row],[4]]</f>
        <v>P2-0026</v>
      </c>
      <c r="AH66" s="135" t="str">
        <f>Table4[[#This Row],[5]]</f>
        <v>Iztok Tiselj</v>
      </c>
      <c r="AI66" s="135">
        <v>100</v>
      </c>
      <c r="AJ66" s="135"/>
      <c r="AK66" s="135"/>
      <c r="AL66" s="135"/>
      <c r="AM66" s="135"/>
      <c r="AN66" s="135"/>
      <c r="AO66" s="135"/>
      <c r="AP66" s="135"/>
      <c r="AQ66" s="135"/>
      <c r="AR66" s="135"/>
      <c r="AS66" s="135"/>
      <c r="AT66" s="135"/>
      <c r="AU66" s="135"/>
      <c r="AV66" s="135"/>
      <c r="AW66" s="135"/>
      <c r="AX66" s="135"/>
    </row>
    <row r="67" spans="1:50" ht="51" x14ac:dyDescent="0.2">
      <c r="A67" s="79">
        <v>106</v>
      </c>
      <c r="B67" s="135" t="s">
        <v>1884</v>
      </c>
      <c r="C67" s="135"/>
      <c r="D67" s="136" t="s">
        <v>740</v>
      </c>
      <c r="E67" s="136" t="s">
        <v>859</v>
      </c>
      <c r="F67" s="136">
        <v>3317</v>
      </c>
      <c r="G67" s="136" t="s">
        <v>1179</v>
      </c>
      <c r="H67" s="136">
        <v>2010</v>
      </c>
      <c r="I67" s="136" t="s">
        <v>1180</v>
      </c>
      <c r="J67" s="146">
        <v>133200</v>
      </c>
      <c r="K67" s="136" t="s">
        <v>660</v>
      </c>
      <c r="L67" s="136" t="s">
        <v>1181</v>
      </c>
      <c r="M67" s="136" t="s">
        <v>1182</v>
      </c>
      <c r="N67" s="136" t="s">
        <v>1183</v>
      </c>
      <c r="O67" s="136" t="s">
        <v>1184</v>
      </c>
      <c r="P67" s="136" t="s">
        <v>1185</v>
      </c>
      <c r="Q67" s="154">
        <f>Table4[[#This Row],[21]]</f>
        <v>43.067692307692312</v>
      </c>
      <c r="R67" s="131">
        <f t="shared" ref="R67" si="7">J67*0.2/2080</f>
        <v>12.807692307692308</v>
      </c>
      <c r="S67" s="135">
        <v>17.88</v>
      </c>
      <c r="T67" s="135">
        <v>12.38</v>
      </c>
      <c r="U67" s="137">
        <f>SUBTOTAL(9,Table4[[#This Row],[18]:[20]])</f>
        <v>43.067692307692312</v>
      </c>
      <c r="V67" s="135">
        <v>100</v>
      </c>
      <c r="W67" s="136">
        <v>100</v>
      </c>
      <c r="X67" s="141" t="s">
        <v>2633</v>
      </c>
      <c r="Y67" s="135">
        <v>3</v>
      </c>
      <c r="Z67" s="135">
        <v>1</v>
      </c>
      <c r="AA67" s="135">
        <v>1</v>
      </c>
      <c r="AB67" s="135">
        <v>4</v>
      </c>
      <c r="AC67" s="136" t="str">
        <f>Table4[[#This Row],[11]]</f>
        <v>Paket 14</v>
      </c>
      <c r="AD67" s="135">
        <v>0</v>
      </c>
      <c r="AE67" s="136">
        <v>5</v>
      </c>
      <c r="AF67" s="135">
        <v>100</v>
      </c>
      <c r="AG67" s="135" t="str">
        <f>Table4[[#This Row],[4]]</f>
        <v>P1-0045</v>
      </c>
      <c r="AH67" s="135" t="str">
        <f>Table4[[#This Row],[5]]</f>
        <v>Adolf Jesih</v>
      </c>
      <c r="AI67" s="135">
        <v>100</v>
      </c>
      <c r="AJ67" s="135"/>
      <c r="AK67" s="135"/>
      <c r="AL67" s="135"/>
      <c r="AM67" s="135"/>
      <c r="AN67" s="135"/>
      <c r="AO67" s="135"/>
      <c r="AP67" s="135"/>
      <c r="AQ67" s="135"/>
      <c r="AR67" s="135"/>
      <c r="AS67" s="135"/>
      <c r="AT67" s="135"/>
      <c r="AU67" s="135"/>
      <c r="AV67" s="135"/>
      <c r="AW67" s="135"/>
      <c r="AX67" s="135"/>
    </row>
    <row r="68" spans="1:50" ht="114.75" x14ac:dyDescent="0.2">
      <c r="A68" s="79">
        <v>106</v>
      </c>
      <c r="B68" s="135" t="s">
        <v>1884</v>
      </c>
      <c r="C68" s="135"/>
      <c r="D68" s="136" t="s">
        <v>1186</v>
      </c>
      <c r="E68" s="136" t="s">
        <v>1187</v>
      </c>
      <c r="F68" s="136">
        <v>6875</v>
      </c>
      <c r="G68" s="136" t="s">
        <v>1188</v>
      </c>
      <c r="H68" s="136">
        <v>2004</v>
      </c>
      <c r="I68" s="136" t="s">
        <v>1189</v>
      </c>
      <c r="J68" s="146">
        <v>53344.08</v>
      </c>
      <c r="K68" s="136" t="s">
        <v>669</v>
      </c>
      <c r="L68" s="136" t="s">
        <v>1190</v>
      </c>
      <c r="M68" s="136" t="s">
        <v>1191</v>
      </c>
      <c r="N68" s="136" t="s">
        <v>1192</v>
      </c>
      <c r="O68" s="136" t="s">
        <v>1193</v>
      </c>
      <c r="P68" s="136">
        <v>41068</v>
      </c>
      <c r="Q68" s="154">
        <f>Table4[[#This Row],[21]]</f>
        <v>36.671548076923081</v>
      </c>
      <c r="R68" s="131">
        <f>J68*0.25/2080</f>
        <v>6.4115480769230775</v>
      </c>
      <c r="S68" s="135">
        <v>17.88</v>
      </c>
      <c r="T68" s="135">
        <v>12.38</v>
      </c>
      <c r="U68" s="137">
        <f>SUBTOTAL(9,Table4[[#This Row],[18]:[20]])</f>
        <v>36.671548076923081</v>
      </c>
      <c r="V68" s="135">
        <v>100</v>
      </c>
      <c r="W68" s="136">
        <v>100</v>
      </c>
      <c r="X68" s="141" t="s">
        <v>2633</v>
      </c>
      <c r="Y68" s="135">
        <v>6</v>
      </c>
      <c r="Z68" s="135">
        <v>1</v>
      </c>
      <c r="AA68" s="135">
        <v>4</v>
      </c>
      <c r="AB68" s="135">
        <v>25</v>
      </c>
      <c r="AC68" s="136" t="str">
        <f>Table4[[#This Row],[11]]</f>
        <v>Paket 12</v>
      </c>
      <c r="AD68" s="135">
        <v>0</v>
      </c>
      <c r="AE68" s="136">
        <v>4</v>
      </c>
      <c r="AF68" s="135">
        <f t="shared" ref="AF68:AF97" si="8">(AI68+AL68+AO68+AR68+AU68+AX68)</f>
        <v>100</v>
      </c>
      <c r="AG68" s="135" t="str">
        <f>Table4[[#This Row],[4]]</f>
        <v>P2-0095</v>
      </c>
      <c r="AH68" s="135" t="str">
        <f>Table4[[#This Row],[5]]</f>
        <v>Roman Trobec</v>
      </c>
      <c r="AI68" s="135">
        <v>20</v>
      </c>
      <c r="AJ68" s="135" t="s">
        <v>1194</v>
      </c>
      <c r="AK68" s="135" t="s">
        <v>1195</v>
      </c>
      <c r="AL68" s="135">
        <v>20</v>
      </c>
      <c r="AM68" s="135" t="s">
        <v>1196</v>
      </c>
      <c r="AN68" s="135" t="s">
        <v>666</v>
      </c>
      <c r="AO68" s="135">
        <v>20</v>
      </c>
      <c r="AP68" s="135" t="s">
        <v>1197</v>
      </c>
      <c r="AQ68" s="135" t="s">
        <v>666</v>
      </c>
      <c r="AR68" s="135">
        <v>20</v>
      </c>
      <c r="AS68" s="135" t="s">
        <v>1198</v>
      </c>
      <c r="AT68" s="135" t="s">
        <v>666</v>
      </c>
      <c r="AU68" s="135">
        <v>20</v>
      </c>
      <c r="AV68" s="135"/>
      <c r="AW68" s="135"/>
      <c r="AX68" s="135"/>
    </row>
    <row r="69" spans="1:50" ht="51" x14ac:dyDescent="0.2">
      <c r="A69" s="79">
        <v>106</v>
      </c>
      <c r="B69" s="135" t="s">
        <v>1884</v>
      </c>
      <c r="C69" s="135"/>
      <c r="D69" s="136" t="s">
        <v>740</v>
      </c>
      <c r="E69" s="136" t="s">
        <v>741</v>
      </c>
      <c r="F69" s="136">
        <v>2757</v>
      </c>
      <c r="G69" s="136" t="s">
        <v>1199</v>
      </c>
      <c r="H69" s="136">
        <v>2007</v>
      </c>
      <c r="I69" s="136" t="s">
        <v>1200</v>
      </c>
      <c r="J69" s="146">
        <v>52000</v>
      </c>
      <c r="K69" s="136" t="s">
        <v>704</v>
      </c>
      <c r="L69" s="136" t="s">
        <v>1201</v>
      </c>
      <c r="M69" s="136" t="s">
        <v>1202</v>
      </c>
      <c r="N69" s="136" t="s">
        <v>1203</v>
      </c>
      <c r="O69" s="136" t="s">
        <v>1204</v>
      </c>
      <c r="P69" s="136" t="s">
        <v>1205</v>
      </c>
      <c r="Q69" s="154">
        <f>Table4[[#This Row],[21]]</f>
        <v>35.26</v>
      </c>
      <c r="R69" s="131">
        <f t="shared" ref="R69:R81" si="9">J69*0.2/2080</f>
        <v>5</v>
      </c>
      <c r="S69" s="135">
        <v>17.88</v>
      </c>
      <c r="T69" s="135">
        <v>12.38</v>
      </c>
      <c r="U69" s="137">
        <f>SUBTOTAL(9,Table4[[#This Row],[18]:[20]])</f>
        <v>35.26</v>
      </c>
      <c r="V69" s="135">
        <v>100</v>
      </c>
      <c r="W69" s="136">
        <v>100</v>
      </c>
      <c r="X69" s="141" t="s">
        <v>2633</v>
      </c>
      <c r="Y69" s="135">
        <v>3</v>
      </c>
      <c r="Z69" s="135">
        <v>8</v>
      </c>
      <c r="AA69" s="135">
        <v>1</v>
      </c>
      <c r="AB69" s="135">
        <v>4</v>
      </c>
      <c r="AC69" s="136" t="str">
        <f>Table4[[#This Row],[11]]</f>
        <v>Paket 13</v>
      </c>
      <c r="AD69" s="135">
        <v>0</v>
      </c>
      <c r="AE69" s="136">
        <v>5</v>
      </c>
      <c r="AF69" s="135">
        <f t="shared" si="8"/>
        <v>100</v>
      </c>
      <c r="AG69" s="135" t="str">
        <f>Table4[[#This Row],[4]]</f>
        <v>P1-0045</v>
      </c>
      <c r="AH69" s="135" t="str">
        <f>Table4[[#This Row],[5]]</f>
        <v>Tomaž Skapin</v>
      </c>
      <c r="AI69" s="135">
        <v>50</v>
      </c>
      <c r="AJ69" s="135" t="s">
        <v>752</v>
      </c>
      <c r="AK69" s="135" t="s">
        <v>751</v>
      </c>
      <c r="AL69" s="135">
        <v>50</v>
      </c>
      <c r="AM69" s="135"/>
      <c r="AN69" s="135"/>
      <c r="AO69" s="135"/>
      <c r="AP69" s="135"/>
      <c r="AQ69" s="135"/>
      <c r="AR69" s="135"/>
      <c r="AS69" s="135"/>
      <c r="AT69" s="135"/>
      <c r="AU69" s="135"/>
      <c r="AV69" s="135"/>
      <c r="AW69" s="135"/>
      <c r="AX69" s="135"/>
    </row>
    <row r="70" spans="1:50" ht="76.5" x14ac:dyDescent="0.2">
      <c r="A70" s="79">
        <v>106</v>
      </c>
      <c r="B70" s="135" t="s">
        <v>1884</v>
      </c>
      <c r="C70" s="135"/>
      <c r="D70" s="136" t="s">
        <v>1206</v>
      </c>
      <c r="E70" s="136" t="s">
        <v>1207</v>
      </c>
      <c r="F70" s="136">
        <v>17165</v>
      </c>
      <c r="G70" s="136" t="s">
        <v>1208</v>
      </c>
      <c r="H70" s="136">
        <v>2005</v>
      </c>
      <c r="I70" s="136" t="s">
        <v>1209</v>
      </c>
      <c r="J70" s="146">
        <v>62618.400000000001</v>
      </c>
      <c r="K70" s="136" t="s">
        <v>669</v>
      </c>
      <c r="L70" s="136" t="s">
        <v>1210</v>
      </c>
      <c r="M70" s="136" t="s">
        <v>1211</v>
      </c>
      <c r="N70" s="136" t="s">
        <v>1212</v>
      </c>
      <c r="O70" s="136" t="s">
        <v>1213</v>
      </c>
      <c r="P70" s="136" t="s">
        <v>1214</v>
      </c>
      <c r="Q70" s="154">
        <f>Table4[[#This Row],[21]]</f>
        <v>36.280999999999999</v>
      </c>
      <c r="R70" s="131">
        <f t="shared" si="9"/>
        <v>6.0209999999999999</v>
      </c>
      <c r="S70" s="135">
        <v>17.88</v>
      </c>
      <c r="T70" s="135">
        <v>12.38</v>
      </c>
      <c r="U70" s="137">
        <f>SUBTOTAL(9,Table4[[#This Row],[18]:[20]])</f>
        <v>36.280999999999999</v>
      </c>
      <c r="V70" s="135">
        <v>100</v>
      </c>
      <c r="W70" s="136">
        <v>100</v>
      </c>
      <c r="X70" s="141" t="s">
        <v>2633</v>
      </c>
      <c r="Y70" s="135">
        <v>3</v>
      </c>
      <c r="Z70" s="135">
        <v>10</v>
      </c>
      <c r="AA70" s="135">
        <v>2</v>
      </c>
      <c r="AB70" s="135">
        <v>44</v>
      </c>
      <c r="AC70" s="136" t="str">
        <f>Table4[[#This Row],[11]]</f>
        <v>Paket 12</v>
      </c>
      <c r="AD70" s="135">
        <v>0</v>
      </c>
      <c r="AE70" s="136">
        <v>5</v>
      </c>
      <c r="AF70" s="135">
        <f t="shared" si="8"/>
        <v>100</v>
      </c>
      <c r="AG70" s="135" t="str">
        <f>Table4[[#This Row],[4]]</f>
        <v>P2-0087</v>
      </c>
      <c r="AH70" s="135" t="str">
        <f>Table4[[#This Row],[5]]</f>
        <v>Aleš Dakskobler</v>
      </c>
      <c r="AI70" s="135">
        <v>50</v>
      </c>
      <c r="AJ70" s="135" t="s">
        <v>1216</v>
      </c>
      <c r="AK70" s="135" t="s">
        <v>1217</v>
      </c>
      <c r="AL70" s="135">
        <v>50</v>
      </c>
      <c r="AM70" s="135"/>
      <c r="AN70" s="135"/>
      <c r="AO70" s="135"/>
      <c r="AP70" s="135"/>
      <c r="AQ70" s="135"/>
      <c r="AR70" s="135"/>
      <c r="AS70" s="135"/>
      <c r="AT70" s="135"/>
      <c r="AU70" s="135"/>
      <c r="AV70" s="135"/>
      <c r="AW70" s="135"/>
      <c r="AX70" s="135"/>
    </row>
    <row r="71" spans="1:50" ht="76.5" x14ac:dyDescent="0.2">
      <c r="A71" s="79">
        <v>106</v>
      </c>
      <c r="B71" s="135" t="s">
        <v>1884</v>
      </c>
      <c r="C71" s="135"/>
      <c r="D71" s="136" t="s">
        <v>656</v>
      </c>
      <c r="E71" s="136" t="s">
        <v>652</v>
      </c>
      <c r="F71" s="136">
        <v>1120</v>
      </c>
      <c r="G71" s="136" t="s">
        <v>1218</v>
      </c>
      <c r="H71" s="136">
        <v>2007</v>
      </c>
      <c r="I71" s="136" t="s">
        <v>1219</v>
      </c>
      <c r="J71" s="146">
        <v>115000</v>
      </c>
      <c r="K71" s="136" t="s">
        <v>704</v>
      </c>
      <c r="L71" s="136" t="s">
        <v>654</v>
      </c>
      <c r="M71" s="136" t="s">
        <v>655</v>
      </c>
      <c r="N71" s="136" t="s">
        <v>1220</v>
      </c>
      <c r="O71" s="136" t="s">
        <v>1221</v>
      </c>
      <c r="P71" s="136" t="s">
        <v>1222</v>
      </c>
      <c r="Q71" s="154">
        <f>Table4[[#This Row],[21]]</f>
        <v>41.317692307692312</v>
      </c>
      <c r="R71" s="131">
        <f t="shared" si="9"/>
        <v>11.057692307692308</v>
      </c>
      <c r="S71" s="135">
        <v>17.88</v>
      </c>
      <c r="T71" s="135">
        <v>12.38</v>
      </c>
      <c r="U71" s="137">
        <f>SUBTOTAL(9,Table4[[#This Row],[18]:[20]])</f>
        <v>41.317692307692312</v>
      </c>
      <c r="V71" s="135">
        <v>100</v>
      </c>
      <c r="W71" s="136">
        <v>100</v>
      </c>
      <c r="X71" s="141" t="s">
        <v>2633</v>
      </c>
      <c r="Y71" s="135">
        <v>1</v>
      </c>
      <c r="Z71" s="135">
        <v>2</v>
      </c>
      <c r="AA71" s="135">
        <v>3</v>
      </c>
      <c r="AB71" s="135">
        <v>44</v>
      </c>
      <c r="AC71" s="136" t="str">
        <f>Table4[[#This Row],[11]]</f>
        <v>Paket 13</v>
      </c>
      <c r="AD71" s="135">
        <v>0</v>
      </c>
      <c r="AE71" s="136">
        <v>5</v>
      </c>
      <c r="AF71" s="135">
        <f t="shared" si="8"/>
        <v>100</v>
      </c>
      <c r="AG71" s="135" t="str">
        <f>Table4[[#This Row],[4]]</f>
        <v>P1-0099</v>
      </c>
      <c r="AH71" s="135" t="str">
        <f>Table4[[#This Row],[5]]</f>
        <v>Janez Pirš</v>
      </c>
      <c r="AI71" s="135">
        <v>100</v>
      </c>
      <c r="AJ71" s="135"/>
      <c r="AK71" s="135"/>
      <c r="AL71" s="135"/>
      <c r="AM71" s="135"/>
      <c r="AN71" s="135"/>
      <c r="AO71" s="135"/>
      <c r="AP71" s="135"/>
      <c r="AQ71" s="135"/>
      <c r="AR71" s="135"/>
      <c r="AS71" s="135"/>
      <c r="AT71" s="135"/>
      <c r="AU71" s="135"/>
      <c r="AV71" s="135"/>
      <c r="AW71" s="135"/>
      <c r="AX71" s="135"/>
    </row>
    <row r="72" spans="1:50" ht="89.25" x14ac:dyDescent="0.2">
      <c r="A72" s="79">
        <v>106</v>
      </c>
      <c r="B72" s="135" t="s">
        <v>1884</v>
      </c>
      <c r="C72" s="135"/>
      <c r="D72" s="136" t="s">
        <v>1223</v>
      </c>
      <c r="E72" s="136" t="s">
        <v>1224</v>
      </c>
      <c r="F72" s="136">
        <v>4540</v>
      </c>
      <c r="G72" s="136" t="s">
        <v>1225</v>
      </c>
      <c r="H72" s="136">
        <v>2008</v>
      </c>
      <c r="I72" s="136" t="s">
        <v>1226</v>
      </c>
      <c r="J72" s="146">
        <v>320000</v>
      </c>
      <c r="K72" s="136" t="s">
        <v>704</v>
      </c>
      <c r="L72" s="136" t="s">
        <v>1227</v>
      </c>
      <c r="M72" s="136" t="s">
        <v>730</v>
      </c>
      <c r="N72" s="136" t="s">
        <v>1228</v>
      </c>
      <c r="O72" s="136" t="s">
        <v>1229</v>
      </c>
      <c r="P72" s="136" t="s">
        <v>1230</v>
      </c>
      <c r="Q72" s="154">
        <f>Table4[[#This Row],[21]]</f>
        <v>61.029230769230772</v>
      </c>
      <c r="R72" s="131">
        <f t="shared" si="9"/>
        <v>30.76923076923077</v>
      </c>
      <c r="S72" s="135">
        <v>17.88</v>
      </c>
      <c r="T72" s="135">
        <v>12.38</v>
      </c>
      <c r="U72" s="137">
        <f>SUBTOTAL(9,Table4[[#This Row],[18]:[20]])</f>
        <v>61.029230769230772</v>
      </c>
      <c r="V72" s="135">
        <v>100</v>
      </c>
      <c r="W72" s="136">
        <v>100</v>
      </c>
      <c r="X72" s="141" t="s">
        <v>2633</v>
      </c>
      <c r="Y72" s="135">
        <v>3</v>
      </c>
      <c r="Z72" s="135">
        <v>1</v>
      </c>
      <c r="AA72" s="135">
        <v>4</v>
      </c>
      <c r="AB72" s="135">
        <v>30</v>
      </c>
      <c r="AC72" s="136" t="str">
        <f>Table4[[#This Row],[11]]</f>
        <v>Paket 13</v>
      </c>
      <c r="AD72" s="135">
        <v>0</v>
      </c>
      <c r="AE72" s="136">
        <v>5</v>
      </c>
      <c r="AF72" s="135">
        <f t="shared" si="8"/>
        <v>100</v>
      </c>
      <c r="AG72" s="135" t="str">
        <f>Table4[[#This Row],[4]]</f>
        <v xml:space="preserve">P1-0040 </v>
      </c>
      <c r="AH72" s="135" t="str">
        <f>Table4[[#This Row],[5]]</f>
        <v xml:space="preserve">Dragan Mihailović </v>
      </c>
      <c r="AI72" s="135">
        <v>50</v>
      </c>
      <c r="AJ72" s="135" t="s">
        <v>734</v>
      </c>
      <c r="AK72" s="135" t="s">
        <v>735</v>
      </c>
      <c r="AL72" s="135">
        <v>50</v>
      </c>
      <c r="AM72" s="135"/>
      <c r="AN72" s="135"/>
      <c r="AO72" s="135"/>
      <c r="AP72" s="135"/>
      <c r="AQ72" s="135"/>
      <c r="AR72" s="135"/>
      <c r="AS72" s="135"/>
      <c r="AT72" s="135"/>
      <c r="AU72" s="135"/>
      <c r="AV72" s="135"/>
      <c r="AW72" s="135"/>
      <c r="AX72" s="135"/>
    </row>
    <row r="73" spans="1:50" ht="102" x14ac:dyDescent="0.2">
      <c r="A73" s="79">
        <v>106</v>
      </c>
      <c r="B73" s="135" t="s">
        <v>1884</v>
      </c>
      <c r="C73" s="135"/>
      <c r="D73" s="136" t="s">
        <v>656</v>
      </c>
      <c r="E73" s="136" t="s">
        <v>1231</v>
      </c>
      <c r="F73" s="136">
        <v>18273</v>
      </c>
      <c r="G73" s="136" t="s">
        <v>1232</v>
      </c>
      <c r="H73" s="136">
        <v>2007</v>
      </c>
      <c r="I73" s="136" t="s">
        <v>1233</v>
      </c>
      <c r="J73" s="146">
        <v>147200</v>
      </c>
      <c r="K73" s="136" t="s">
        <v>704</v>
      </c>
      <c r="L73" s="136" t="s">
        <v>1234</v>
      </c>
      <c r="M73" s="136" t="s">
        <v>835</v>
      </c>
      <c r="N73" s="136" t="s">
        <v>1235</v>
      </c>
      <c r="O73" s="136" t="s">
        <v>1236</v>
      </c>
      <c r="P73" s="136" t="s">
        <v>1237</v>
      </c>
      <c r="Q73" s="154">
        <f>Table4[[#This Row],[21]]</f>
        <v>44.413846153846158</v>
      </c>
      <c r="R73" s="131">
        <f t="shared" si="9"/>
        <v>14.153846153846153</v>
      </c>
      <c r="S73" s="135">
        <v>17.88</v>
      </c>
      <c r="T73" s="135">
        <v>12.38</v>
      </c>
      <c r="U73" s="137">
        <f>SUBTOTAL(9,Table4[[#This Row],[18]:[20]])</f>
        <v>44.413846153846158</v>
      </c>
      <c r="V73" s="135">
        <v>100</v>
      </c>
      <c r="W73" s="136">
        <v>100</v>
      </c>
      <c r="X73" s="141" t="s">
        <v>2633</v>
      </c>
      <c r="Y73" s="135">
        <v>3</v>
      </c>
      <c r="Z73" s="135">
        <v>1</v>
      </c>
      <c r="AA73" s="135">
        <v>7</v>
      </c>
      <c r="AB73" s="135">
        <v>11</v>
      </c>
      <c r="AC73" s="136" t="str">
        <f>Table4[[#This Row],[11]]</f>
        <v>Paket 13</v>
      </c>
      <c r="AD73" s="135">
        <v>0</v>
      </c>
      <c r="AE73" s="136">
        <v>5</v>
      </c>
      <c r="AF73" s="135">
        <f t="shared" si="8"/>
        <v>100</v>
      </c>
      <c r="AG73" s="135" t="str">
        <f>Table4[[#This Row],[4]]</f>
        <v>P1-0099</v>
      </c>
      <c r="AH73" s="135" t="str">
        <f>Table4[[#This Row],[5]]</f>
        <v>Janez Štrancar</v>
      </c>
      <c r="AI73" s="135">
        <v>25</v>
      </c>
      <c r="AJ73" s="135" t="s">
        <v>1239</v>
      </c>
      <c r="AK73" s="135" t="s">
        <v>1231</v>
      </c>
      <c r="AL73" s="135">
        <v>25</v>
      </c>
      <c r="AM73" s="135" t="s">
        <v>1240</v>
      </c>
      <c r="AN73" s="135" t="s">
        <v>1241</v>
      </c>
      <c r="AO73" s="135">
        <v>25</v>
      </c>
      <c r="AP73" s="135" t="s">
        <v>1242</v>
      </c>
      <c r="AQ73" s="135" t="s">
        <v>1243</v>
      </c>
      <c r="AR73" s="135">
        <v>25</v>
      </c>
      <c r="AS73" s="135"/>
      <c r="AT73" s="135"/>
      <c r="AU73" s="135"/>
      <c r="AV73" s="135"/>
      <c r="AW73" s="135"/>
      <c r="AX73" s="135"/>
    </row>
    <row r="74" spans="1:50" ht="63.75" x14ac:dyDescent="0.2">
      <c r="A74" s="79">
        <v>106</v>
      </c>
      <c r="B74" s="135" t="s">
        <v>1884</v>
      </c>
      <c r="C74" s="135"/>
      <c r="D74" s="136" t="s">
        <v>753</v>
      </c>
      <c r="E74" s="136" t="s">
        <v>754</v>
      </c>
      <c r="F74" s="136">
        <v>5027</v>
      </c>
      <c r="G74" s="136" t="s">
        <v>1244</v>
      </c>
      <c r="H74" s="136">
        <v>2008</v>
      </c>
      <c r="I74" s="136" t="s">
        <v>1245</v>
      </c>
      <c r="J74" s="146">
        <v>58444</v>
      </c>
      <c r="K74" s="136" t="s">
        <v>704</v>
      </c>
      <c r="L74" s="136" t="s">
        <v>757</v>
      </c>
      <c r="M74" s="136" t="s">
        <v>758</v>
      </c>
      <c r="N74" s="136" t="s">
        <v>1246</v>
      </c>
      <c r="O74" s="136" t="s">
        <v>1247</v>
      </c>
      <c r="P74" s="136" t="s">
        <v>1248</v>
      </c>
      <c r="Q74" s="154">
        <f>Table4[[#This Row],[21]]</f>
        <v>35.879615384615384</v>
      </c>
      <c r="R74" s="131">
        <f t="shared" si="9"/>
        <v>5.6196153846153853</v>
      </c>
      <c r="S74" s="135">
        <v>17.88</v>
      </c>
      <c r="T74" s="135">
        <v>12.38</v>
      </c>
      <c r="U74" s="137">
        <f>SUBTOTAL(9,Table4[[#This Row],[18]:[20]])</f>
        <v>35.879615384615384</v>
      </c>
      <c r="V74" s="135">
        <v>100</v>
      </c>
      <c r="W74" s="136">
        <v>100</v>
      </c>
      <c r="X74" s="141" t="s">
        <v>2633</v>
      </c>
      <c r="Y74" s="135">
        <v>3</v>
      </c>
      <c r="Z74" s="135">
        <v>2</v>
      </c>
      <c r="AA74" s="135">
        <v>2</v>
      </c>
      <c r="AB74" s="135">
        <v>32</v>
      </c>
      <c r="AC74" s="136" t="str">
        <f>Table4[[#This Row],[11]]</f>
        <v>Paket 13</v>
      </c>
      <c r="AD74" s="135">
        <v>0</v>
      </c>
      <c r="AE74" s="136">
        <v>5</v>
      </c>
      <c r="AF74" s="135">
        <f t="shared" si="8"/>
        <v>100</v>
      </c>
      <c r="AG74" s="135" t="str">
        <f>Table4[[#This Row],[4]]</f>
        <v>P1-0143</v>
      </c>
      <c r="AH74" s="135" t="str">
        <f>Table4[[#This Row],[5]]</f>
        <v>Milena Horvat</v>
      </c>
      <c r="AI74" s="135">
        <v>50</v>
      </c>
      <c r="AJ74" s="135" t="s">
        <v>753</v>
      </c>
      <c r="AK74" s="135" t="s">
        <v>754</v>
      </c>
      <c r="AL74" s="135">
        <v>50</v>
      </c>
      <c r="AM74" s="135"/>
      <c r="AN74" s="135"/>
      <c r="AO74" s="135"/>
      <c r="AP74" s="135"/>
      <c r="AQ74" s="135"/>
      <c r="AR74" s="135"/>
      <c r="AS74" s="135"/>
      <c r="AT74" s="135"/>
      <c r="AU74" s="135"/>
      <c r="AV74" s="135"/>
      <c r="AW74" s="135"/>
      <c r="AX74" s="135"/>
    </row>
    <row r="75" spans="1:50" ht="63.75" x14ac:dyDescent="0.2">
      <c r="A75" s="79">
        <v>106</v>
      </c>
      <c r="B75" s="135" t="s">
        <v>1884</v>
      </c>
      <c r="C75" s="135"/>
      <c r="D75" s="136" t="s">
        <v>734</v>
      </c>
      <c r="E75" s="136" t="s">
        <v>735</v>
      </c>
      <c r="F75" s="136">
        <v>3470</v>
      </c>
      <c r="G75" s="136" t="s">
        <v>1249</v>
      </c>
      <c r="H75" s="136">
        <v>2011</v>
      </c>
      <c r="I75" s="136" t="s">
        <v>1250</v>
      </c>
      <c r="J75" s="146">
        <v>216802.64</v>
      </c>
      <c r="K75" s="136" t="s">
        <v>660</v>
      </c>
      <c r="L75" s="136" t="s">
        <v>729</v>
      </c>
      <c r="M75" s="136" t="s">
        <v>730</v>
      </c>
      <c r="N75" s="136" t="s">
        <v>1251</v>
      </c>
      <c r="O75" s="136" t="s">
        <v>1252</v>
      </c>
      <c r="P75" s="136" t="s">
        <v>1253</v>
      </c>
      <c r="Q75" s="154">
        <f>Table4[[#This Row],[21]]</f>
        <v>40.406407692307695</v>
      </c>
      <c r="R75" s="131">
        <f t="shared" si="9"/>
        <v>20.846407692307697</v>
      </c>
      <c r="S75" s="135">
        <v>5.46</v>
      </c>
      <c r="T75" s="135">
        <v>14.1</v>
      </c>
      <c r="U75" s="137">
        <f>SUBTOTAL(9,Table4[[#This Row],[18]:[20]])</f>
        <v>40.406407692307695</v>
      </c>
      <c r="V75" s="135">
        <v>100</v>
      </c>
      <c r="W75" s="136">
        <v>100</v>
      </c>
      <c r="X75" s="141" t="s">
        <v>2633</v>
      </c>
      <c r="Y75" s="135">
        <v>3</v>
      </c>
      <c r="Z75" s="135">
        <v>1</v>
      </c>
      <c r="AA75" s="135">
        <v>4</v>
      </c>
      <c r="AB75" s="135">
        <v>30</v>
      </c>
      <c r="AC75" s="136" t="str">
        <f>Table4[[#This Row],[11]]</f>
        <v>Paket 14</v>
      </c>
      <c r="AD75" s="135">
        <v>0</v>
      </c>
      <c r="AE75" s="136">
        <v>5</v>
      </c>
      <c r="AF75" s="135">
        <f t="shared" si="8"/>
        <v>100</v>
      </c>
      <c r="AG75" s="135" t="str">
        <f>Table4[[#This Row],[4]]</f>
        <v>P1-0192</v>
      </c>
      <c r="AH75" s="135" t="str">
        <f>Table4[[#This Row],[5]]</f>
        <v>Martin Čopič</v>
      </c>
      <c r="AI75" s="135">
        <v>50</v>
      </c>
      <c r="AJ75" s="135" t="s">
        <v>725</v>
      </c>
      <c r="AK75" s="135" t="s">
        <v>733</v>
      </c>
      <c r="AL75" s="135">
        <v>50</v>
      </c>
      <c r="AM75" s="135"/>
      <c r="AN75" s="135"/>
      <c r="AO75" s="135"/>
      <c r="AP75" s="135"/>
      <c r="AQ75" s="135"/>
      <c r="AR75" s="135"/>
      <c r="AS75" s="135"/>
      <c r="AT75" s="135"/>
      <c r="AU75" s="135"/>
      <c r="AV75" s="135"/>
      <c r="AW75" s="135"/>
      <c r="AX75" s="135"/>
    </row>
    <row r="76" spans="1:50" ht="76.5" x14ac:dyDescent="0.2">
      <c r="A76" s="79">
        <v>106</v>
      </c>
      <c r="B76" s="135" t="s">
        <v>1884</v>
      </c>
      <c r="C76" s="135"/>
      <c r="D76" s="136" t="s">
        <v>656</v>
      </c>
      <c r="E76" s="136" t="s">
        <v>1231</v>
      </c>
      <c r="F76" s="136">
        <v>18273</v>
      </c>
      <c r="G76" s="136" t="s">
        <v>1254</v>
      </c>
      <c r="H76" s="136">
        <v>2007</v>
      </c>
      <c r="I76" s="136" t="s">
        <v>1255</v>
      </c>
      <c r="J76" s="146">
        <v>89750</v>
      </c>
      <c r="K76" s="136" t="s">
        <v>704</v>
      </c>
      <c r="L76" s="136" t="s">
        <v>1234</v>
      </c>
      <c r="M76" s="136" t="s">
        <v>835</v>
      </c>
      <c r="N76" s="136" t="s">
        <v>1256</v>
      </c>
      <c r="O76" s="136" t="s">
        <v>1257</v>
      </c>
      <c r="P76" s="136" t="s">
        <v>1258</v>
      </c>
      <c r="Q76" s="154">
        <f>Table4[[#This Row],[21]]</f>
        <v>38.889807692307691</v>
      </c>
      <c r="R76" s="131">
        <f t="shared" si="9"/>
        <v>8.6298076923076916</v>
      </c>
      <c r="S76" s="135">
        <v>17.88</v>
      </c>
      <c r="T76" s="135">
        <v>12.38</v>
      </c>
      <c r="U76" s="137">
        <f>SUBTOTAL(9,Table4[[#This Row],[18]:[20]])</f>
        <v>38.889807692307691</v>
      </c>
      <c r="V76" s="135">
        <v>100</v>
      </c>
      <c r="W76" s="136">
        <v>100</v>
      </c>
      <c r="X76" s="141" t="s">
        <v>2633</v>
      </c>
      <c r="Y76" s="135">
        <v>2</v>
      </c>
      <c r="Z76" s="135">
        <v>1</v>
      </c>
      <c r="AA76" s="135">
        <v>1</v>
      </c>
      <c r="AB76" s="135">
        <v>11</v>
      </c>
      <c r="AC76" s="136" t="str">
        <f>Table4[[#This Row],[11]]</f>
        <v>Paket 13</v>
      </c>
      <c r="AD76" s="135">
        <v>0</v>
      </c>
      <c r="AE76" s="136">
        <v>5</v>
      </c>
      <c r="AF76" s="135">
        <f t="shared" si="8"/>
        <v>100</v>
      </c>
      <c r="AG76" s="135" t="str">
        <f>Table4[[#This Row],[4]]</f>
        <v>P1-0099</v>
      </c>
      <c r="AH76" s="135" t="str">
        <f>Table4[[#This Row],[5]]</f>
        <v>Janez Štrancar</v>
      </c>
      <c r="AI76" s="135">
        <v>50</v>
      </c>
      <c r="AJ76" s="135" t="s">
        <v>1239</v>
      </c>
      <c r="AK76" s="135" t="s">
        <v>1231</v>
      </c>
      <c r="AL76" s="135">
        <v>50</v>
      </c>
      <c r="AM76" s="135"/>
      <c r="AN76" s="135"/>
      <c r="AO76" s="135"/>
      <c r="AP76" s="135"/>
      <c r="AQ76" s="135"/>
      <c r="AR76" s="135"/>
      <c r="AS76" s="135"/>
      <c r="AT76" s="135"/>
      <c r="AU76" s="135"/>
      <c r="AV76" s="135"/>
      <c r="AW76" s="135"/>
      <c r="AX76" s="135"/>
    </row>
    <row r="77" spans="1:50" ht="76.5" x14ac:dyDescent="0.2">
      <c r="A77" s="79">
        <v>106</v>
      </c>
      <c r="B77" s="135" t="s">
        <v>1884</v>
      </c>
      <c r="C77" s="135"/>
      <c r="D77" s="136" t="s">
        <v>725</v>
      </c>
      <c r="E77" s="136" t="s">
        <v>1259</v>
      </c>
      <c r="F77" s="136">
        <v>11241</v>
      </c>
      <c r="G77" s="136" t="s">
        <v>1260</v>
      </c>
      <c r="H77" s="136">
        <v>2010</v>
      </c>
      <c r="I77" s="136" t="s">
        <v>1261</v>
      </c>
      <c r="J77" s="146">
        <v>167988</v>
      </c>
      <c r="K77" s="136" t="s">
        <v>660</v>
      </c>
      <c r="L77" s="136" t="s">
        <v>1262</v>
      </c>
      <c r="M77" s="136" t="s">
        <v>1263</v>
      </c>
      <c r="N77" s="136" t="s">
        <v>1264</v>
      </c>
      <c r="O77" s="136" t="s">
        <v>1265</v>
      </c>
      <c r="P77" s="136" t="s">
        <v>1266</v>
      </c>
      <c r="Q77" s="154">
        <f>Table4[[#This Row],[21]]</f>
        <v>46.412692307692303</v>
      </c>
      <c r="R77" s="131">
        <f t="shared" si="9"/>
        <v>16.152692307692305</v>
      </c>
      <c r="S77" s="135">
        <v>17.88</v>
      </c>
      <c r="T77" s="135">
        <v>12.38</v>
      </c>
      <c r="U77" s="137">
        <f>SUBTOTAL(9,Table4[[#This Row],[18]:[20]])</f>
        <v>46.412692307692303</v>
      </c>
      <c r="V77" s="135">
        <v>100</v>
      </c>
      <c r="W77" s="136">
        <v>100</v>
      </c>
      <c r="X77" s="141" t="s">
        <v>2633</v>
      </c>
      <c r="Y77" s="135">
        <v>3</v>
      </c>
      <c r="Z77" s="135">
        <v>1</v>
      </c>
      <c r="AA77" s="135">
        <v>4</v>
      </c>
      <c r="AB77" s="135">
        <v>30</v>
      </c>
      <c r="AC77" s="136" t="str">
        <f>Table4[[#This Row],[11]]</f>
        <v>Paket 14</v>
      </c>
      <c r="AD77" s="135">
        <v>0</v>
      </c>
      <c r="AE77" s="136">
        <v>5</v>
      </c>
      <c r="AF77" s="135">
        <v>100</v>
      </c>
      <c r="AG77" s="135" t="str">
        <f>Table4[[#This Row],[4]]</f>
        <v>P1-0040</v>
      </c>
      <c r="AH77" s="135" t="str">
        <f>Table4[[#This Row],[5]]</f>
        <v>Tomaž Mertelj</v>
      </c>
      <c r="AI77" s="135">
        <v>100</v>
      </c>
      <c r="AJ77" s="135"/>
      <c r="AK77" s="135"/>
      <c r="AL77" s="135"/>
      <c r="AM77" s="135"/>
      <c r="AN77" s="135"/>
      <c r="AO77" s="135"/>
      <c r="AP77" s="135"/>
      <c r="AQ77" s="135"/>
      <c r="AR77" s="135"/>
      <c r="AS77" s="135"/>
      <c r="AT77" s="135"/>
      <c r="AU77" s="135"/>
      <c r="AV77" s="135"/>
      <c r="AW77" s="135"/>
      <c r="AX77" s="135"/>
    </row>
    <row r="78" spans="1:50" ht="127.5" x14ac:dyDescent="0.2">
      <c r="A78" s="79">
        <v>106</v>
      </c>
      <c r="B78" s="135" t="s">
        <v>1884</v>
      </c>
      <c r="C78" s="135"/>
      <c r="D78" s="136" t="s">
        <v>667</v>
      </c>
      <c r="E78" s="136" t="s">
        <v>668</v>
      </c>
      <c r="F78" s="136">
        <v>7561</v>
      </c>
      <c r="G78" s="136" t="s">
        <v>1267</v>
      </c>
      <c r="H78" s="136">
        <v>2008</v>
      </c>
      <c r="I78" s="136" t="s">
        <v>1268</v>
      </c>
      <c r="J78" s="146">
        <v>263938</v>
      </c>
      <c r="K78" s="136" t="s">
        <v>704</v>
      </c>
      <c r="L78" s="136" t="s">
        <v>803</v>
      </c>
      <c r="M78" s="136" t="s">
        <v>1269</v>
      </c>
      <c r="N78" s="136" t="s">
        <v>1270</v>
      </c>
      <c r="O78" s="136" t="s">
        <v>1271</v>
      </c>
      <c r="P78" s="136" t="s">
        <v>1272</v>
      </c>
      <c r="Q78" s="154">
        <f>Table4[[#This Row],[21]]</f>
        <v>55.638653846153851</v>
      </c>
      <c r="R78" s="131">
        <f t="shared" si="9"/>
        <v>25.378653846153849</v>
      </c>
      <c r="S78" s="135">
        <v>17.88</v>
      </c>
      <c r="T78" s="135">
        <v>12.38</v>
      </c>
      <c r="U78" s="137">
        <f>SUBTOTAL(9,Table4[[#This Row],[18]:[20]])</f>
        <v>55.638653846153851</v>
      </c>
      <c r="V78" s="135">
        <v>100</v>
      </c>
      <c r="W78" s="136">
        <v>100</v>
      </c>
      <c r="X78" s="141" t="s">
        <v>2633</v>
      </c>
      <c r="Y78" s="135">
        <v>3</v>
      </c>
      <c r="Z78" s="135">
        <v>11</v>
      </c>
      <c r="AA78" s="135">
        <v>6</v>
      </c>
      <c r="AB78" s="135">
        <v>66</v>
      </c>
      <c r="AC78" s="136" t="str">
        <f>Table4[[#This Row],[11]]</f>
        <v>Paket 13</v>
      </c>
      <c r="AD78" s="135">
        <v>0</v>
      </c>
      <c r="AE78" s="136">
        <v>5</v>
      </c>
      <c r="AF78" s="135">
        <f t="shared" si="8"/>
        <v>100</v>
      </c>
      <c r="AG78" s="135" t="str">
        <f>Table4[[#This Row],[4]]</f>
        <v>P1-0140</v>
      </c>
      <c r="AH78" s="135" t="str">
        <f>Table4[[#This Row],[5]]</f>
        <v>Boris Turk</v>
      </c>
      <c r="AI78" s="135">
        <v>25</v>
      </c>
      <c r="AJ78" s="135" t="s">
        <v>667</v>
      </c>
      <c r="AK78" s="135" t="s">
        <v>668</v>
      </c>
      <c r="AL78" s="135">
        <v>25</v>
      </c>
      <c r="AM78" s="135" t="s">
        <v>804</v>
      </c>
      <c r="AN78" s="135" t="s">
        <v>672</v>
      </c>
      <c r="AO78" s="135">
        <v>25</v>
      </c>
      <c r="AP78" s="135" t="s">
        <v>805</v>
      </c>
      <c r="AQ78" s="135" t="s">
        <v>668</v>
      </c>
      <c r="AR78" s="135">
        <v>25</v>
      </c>
      <c r="AS78" s="135"/>
      <c r="AT78" s="135"/>
      <c r="AU78" s="135"/>
      <c r="AV78" s="135"/>
      <c r="AW78" s="135"/>
      <c r="AX78" s="135"/>
    </row>
    <row r="79" spans="1:50" ht="51" x14ac:dyDescent="0.2">
      <c r="A79" s="79">
        <v>106</v>
      </c>
      <c r="B79" s="135" t="s">
        <v>1884</v>
      </c>
      <c r="C79" s="135"/>
      <c r="D79" s="136" t="s">
        <v>656</v>
      </c>
      <c r="E79" s="136" t="s">
        <v>1273</v>
      </c>
      <c r="F79" s="136">
        <v>15644</v>
      </c>
      <c r="G79" s="136" t="s">
        <v>1274</v>
      </c>
      <c r="H79" s="136">
        <v>2007</v>
      </c>
      <c r="I79" s="136" t="s">
        <v>1275</v>
      </c>
      <c r="J79" s="146">
        <v>65087</v>
      </c>
      <c r="K79" s="136" t="s">
        <v>704</v>
      </c>
      <c r="L79" s="136" t="s">
        <v>1234</v>
      </c>
      <c r="M79" s="136" t="s">
        <v>835</v>
      </c>
      <c r="N79" s="136" t="s">
        <v>1276</v>
      </c>
      <c r="O79" s="136" t="s">
        <v>1277</v>
      </c>
      <c r="P79" s="136" t="s">
        <v>1278</v>
      </c>
      <c r="Q79" s="154">
        <f>Table4[[#This Row],[21]]</f>
        <v>36.518365384615386</v>
      </c>
      <c r="R79" s="131">
        <f t="shared" si="9"/>
        <v>6.2583653846153853</v>
      </c>
      <c r="S79" s="135">
        <v>17.88</v>
      </c>
      <c r="T79" s="135">
        <v>12.38</v>
      </c>
      <c r="U79" s="137">
        <f>SUBTOTAL(9,Table4[[#This Row],[18]:[20]])</f>
        <v>36.518365384615386</v>
      </c>
      <c r="V79" s="135">
        <v>100</v>
      </c>
      <c r="W79" s="136">
        <v>100</v>
      </c>
      <c r="X79" s="141" t="s">
        <v>2633</v>
      </c>
      <c r="Y79" s="135">
        <v>4</v>
      </c>
      <c r="Z79" s="135">
        <v>2</v>
      </c>
      <c r="AA79" s="135">
        <v>3</v>
      </c>
      <c r="AB79" s="135">
        <v>44</v>
      </c>
      <c r="AC79" s="136" t="str">
        <f>Table4[[#This Row],[11]]</f>
        <v>Paket 13</v>
      </c>
      <c r="AD79" s="135">
        <v>0</v>
      </c>
      <c r="AE79" s="136">
        <v>5</v>
      </c>
      <c r="AF79" s="135">
        <v>100</v>
      </c>
      <c r="AG79" s="135" t="str">
        <f>Table4[[#This Row],[4]]</f>
        <v>P1-0099</v>
      </c>
      <c r="AH79" s="135" t="str">
        <f>Table4[[#This Row],[5]]</f>
        <v>Vid Bobnar</v>
      </c>
      <c r="AI79" s="135">
        <v>33</v>
      </c>
      <c r="AJ79" s="135" t="s">
        <v>1279</v>
      </c>
      <c r="AK79" s="135" t="s">
        <v>1273</v>
      </c>
      <c r="AL79" s="135">
        <v>33</v>
      </c>
      <c r="AM79" s="135" t="s">
        <v>1280</v>
      </c>
      <c r="AN79" s="135" t="s">
        <v>1281</v>
      </c>
      <c r="AO79" s="135">
        <v>33</v>
      </c>
      <c r="AP79" s="135"/>
      <c r="AQ79" s="135"/>
      <c r="AR79" s="135"/>
      <c r="AS79" s="135"/>
      <c r="AT79" s="135"/>
      <c r="AU79" s="135"/>
      <c r="AV79" s="135"/>
      <c r="AW79" s="135"/>
      <c r="AX79" s="135"/>
    </row>
    <row r="80" spans="1:50" ht="89.25" x14ac:dyDescent="0.2">
      <c r="A80" s="79">
        <v>106</v>
      </c>
      <c r="B80" s="135" t="s">
        <v>1884</v>
      </c>
      <c r="C80" s="135"/>
      <c r="D80" s="136" t="s">
        <v>667</v>
      </c>
      <c r="E80" s="136" t="s">
        <v>668</v>
      </c>
      <c r="F80" s="136">
        <v>7561</v>
      </c>
      <c r="G80" s="136" t="s">
        <v>1282</v>
      </c>
      <c r="H80" s="136">
        <v>2005</v>
      </c>
      <c r="I80" s="136" t="s">
        <v>1283</v>
      </c>
      <c r="J80" s="146">
        <v>163744.12</v>
      </c>
      <c r="K80" s="136" t="s">
        <v>669</v>
      </c>
      <c r="L80" s="136" t="s">
        <v>1284</v>
      </c>
      <c r="M80" s="136" t="s">
        <v>1285</v>
      </c>
      <c r="N80" s="136" t="s">
        <v>1286</v>
      </c>
      <c r="O80" s="136"/>
      <c r="P80" s="136">
        <v>44952</v>
      </c>
      <c r="Q80" s="154">
        <f>Table4[[#This Row],[21]]</f>
        <v>46.004626923076927</v>
      </c>
      <c r="R80" s="131">
        <f t="shared" si="9"/>
        <v>15.744626923076924</v>
      </c>
      <c r="S80" s="135">
        <v>17.88</v>
      </c>
      <c r="T80" s="135">
        <v>12.38</v>
      </c>
      <c r="U80" s="137">
        <f>SUBTOTAL(9,Table4[[#This Row],[18]:[20]])</f>
        <v>46.004626923076927</v>
      </c>
      <c r="V80" s="135">
        <v>100</v>
      </c>
      <c r="W80" s="136">
        <v>100</v>
      </c>
      <c r="X80" s="141" t="s">
        <v>2633</v>
      </c>
      <c r="Y80" s="135">
        <v>2</v>
      </c>
      <c r="Z80" s="135">
        <v>5</v>
      </c>
      <c r="AA80" s="135">
        <v>1</v>
      </c>
      <c r="AB80" s="135">
        <v>67</v>
      </c>
      <c r="AC80" s="136" t="str">
        <f>Table4[[#This Row],[11]]</f>
        <v>Paket 12</v>
      </c>
      <c r="AD80" s="135">
        <v>0</v>
      </c>
      <c r="AE80" s="136">
        <v>5</v>
      </c>
      <c r="AF80" s="135">
        <f t="shared" si="8"/>
        <v>100</v>
      </c>
      <c r="AG80" s="135" t="str">
        <f>Table4[[#This Row],[4]]</f>
        <v>P1-0140</v>
      </c>
      <c r="AH80" s="135" t="str">
        <f>Table4[[#This Row],[5]]</f>
        <v>Boris Turk</v>
      </c>
      <c r="AI80" s="135">
        <v>25</v>
      </c>
      <c r="AJ80" s="135" t="s">
        <v>671</v>
      </c>
      <c r="AK80" s="135" t="s">
        <v>672</v>
      </c>
      <c r="AL80" s="135">
        <v>25</v>
      </c>
      <c r="AM80" s="135" t="s">
        <v>673</v>
      </c>
      <c r="AN80" s="135" t="s">
        <v>674</v>
      </c>
      <c r="AO80" s="135">
        <v>25</v>
      </c>
      <c r="AP80" s="135" t="s">
        <v>675</v>
      </c>
      <c r="AQ80" s="135" t="s">
        <v>676</v>
      </c>
      <c r="AR80" s="135">
        <v>25</v>
      </c>
      <c r="AS80" s="135"/>
      <c r="AT80" s="135"/>
      <c r="AU80" s="135"/>
      <c r="AV80" s="135"/>
      <c r="AW80" s="135"/>
      <c r="AX80" s="135"/>
    </row>
    <row r="81" spans="1:50" ht="76.5" x14ac:dyDescent="0.2">
      <c r="A81" s="79">
        <v>106</v>
      </c>
      <c r="B81" s="135" t="s">
        <v>1884</v>
      </c>
      <c r="C81" s="135"/>
      <c r="D81" s="136" t="s">
        <v>677</v>
      </c>
      <c r="E81" s="136" t="s">
        <v>1287</v>
      </c>
      <c r="F81" s="136">
        <v>8725</v>
      </c>
      <c r="G81" s="136" t="s">
        <v>1288</v>
      </c>
      <c r="H81" s="136">
        <v>2011</v>
      </c>
      <c r="I81" s="136" t="s">
        <v>1289</v>
      </c>
      <c r="J81" s="146">
        <v>905347.69</v>
      </c>
      <c r="K81" s="136" t="s">
        <v>660</v>
      </c>
      <c r="L81" s="136" t="s">
        <v>1290</v>
      </c>
      <c r="M81" s="136" t="s">
        <v>1291</v>
      </c>
      <c r="N81" s="136" t="s">
        <v>1292</v>
      </c>
      <c r="O81" s="136" t="s">
        <v>1293</v>
      </c>
      <c r="P81" s="136" t="s">
        <v>1294</v>
      </c>
      <c r="Q81" s="154">
        <f>Table4[[#This Row],[21]]</f>
        <v>106.45266249999999</v>
      </c>
      <c r="R81" s="131">
        <f t="shared" si="9"/>
        <v>87.052662499999997</v>
      </c>
      <c r="S81" s="135">
        <v>5.3</v>
      </c>
      <c r="T81" s="135">
        <v>14.1</v>
      </c>
      <c r="U81" s="137">
        <f>SUBTOTAL(9,Table4[[#This Row],[18]:[20]])</f>
        <v>106.45266249999999</v>
      </c>
      <c r="V81" s="135">
        <v>100</v>
      </c>
      <c r="W81" s="136">
        <v>100</v>
      </c>
      <c r="X81" s="141" t="s">
        <v>2633</v>
      </c>
      <c r="Y81" s="135">
        <v>4</v>
      </c>
      <c r="Z81" s="135">
        <v>2</v>
      </c>
      <c r="AA81" s="135"/>
      <c r="AB81" s="135">
        <v>41</v>
      </c>
      <c r="AC81" s="136" t="str">
        <f>Table4[[#This Row],[11]]</f>
        <v>Paket 14</v>
      </c>
      <c r="AD81" s="135">
        <v>0</v>
      </c>
      <c r="AE81" s="136">
        <v>5</v>
      </c>
      <c r="AF81" s="135">
        <f t="shared" si="8"/>
        <v>100</v>
      </c>
      <c r="AG81" s="135" t="str">
        <f>Table4[[#This Row],[4]]</f>
        <v>P1-0135</v>
      </c>
      <c r="AH81" s="135" t="str">
        <f>Table4[[#This Row],[5]]</f>
        <v>Peter Križan</v>
      </c>
      <c r="AI81" s="135">
        <v>100</v>
      </c>
      <c r="AJ81" s="135"/>
      <c r="AK81" s="135"/>
      <c r="AL81" s="135"/>
      <c r="AM81" s="135"/>
      <c r="AN81" s="135"/>
      <c r="AO81" s="135"/>
      <c r="AP81" s="135"/>
      <c r="AQ81" s="135"/>
      <c r="AR81" s="135"/>
      <c r="AS81" s="135"/>
      <c r="AT81" s="135"/>
      <c r="AU81" s="135"/>
      <c r="AV81" s="135"/>
      <c r="AW81" s="135"/>
      <c r="AX81" s="135"/>
    </row>
    <row r="82" spans="1:50" ht="38.25" x14ac:dyDescent="0.2">
      <c r="A82" s="79">
        <v>106</v>
      </c>
      <c r="B82" s="135" t="s">
        <v>1884</v>
      </c>
      <c r="C82" s="135"/>
      <c r="D82" s="136" t="s">
        <v>677</v>
      </c>
      <c r="E82" s="136" t="s">
        <v>901</v>
      </c>
      <c r="F82" s="136">
        <v>4763</v>
      </c>
      <c r="G82" s="136" t="s">
        <v>1295</v>
      </c>
      <c r="H82" s="136">
        <v>2003</v>
      </c>
      <c r="I82" s="136" t="s">
        <v>1296</v>
      </c>
      <c r="J82" s="146">
        <v>83616.47</v>
      </c>
      <c r="K82" s="136" t="s">
        <v>653</v>
      </c>
      <c r="L82" s="136" t="s">
        <v>1002</v>
      </c>
      <c r="M82" s="136" t="s">
        <v>1003</v>
      </c>
      <c r="N82" s="136" t="s">
        <v>1004</v>
      </c>
      <c r="O82" s="136" t="s">
        <v>1005</v>
      </c>
      <c r="P82" s="136">
        <v>39887</v>
      </c>
      <c r="Q82" s="154">
        <f>Table4[[#This Row],[21]]</f>
        <v>40.310056490384618</v>
      </c>
      <c r="R82" s="131">
        <f t="shared" ref="R82:R83" si="10">J82*0.25/2080</f>
        <v>10.050056490384616</v>
      </c>
      <c r="S82" s="135">
        <v>17.88</v>
      </c>
      <c r="T82" s="135">
        <v>12.38</v>
      </c>
      <c r="U82" s="137">
        <f>SUBTOTAL(9,Table4[[#This Row],[18]:[20]])</f>
        <v>40.310056490384618</v>
      </c>
      <c r="V82" s="135">
        <v>100</v>
      </c>
      <c r="W82" s="136">
        <v>100</v>
      </c>
      <c r="X82" s="141" t="s">
        <v>2633</v>
      </c>
      <c r="Y82" s="135">
        <v>6</v>
      </c>
      <c r="Z82" s="135">
        <v>1</v>
      </c>
      <c r="AA82" s="135">
        <v>5</v>
      </c>
      <c r="AB82" s="135">
        <v>14</v>
      </c>
      <c r="AC82" s="136" t="str">
        <f>Table4[[#This Row],[11]]</f>
        <v>Paket 11</v>
      </c>
      <c r="AD82" s="135">
        <v>0</v>
      </c>
      <c r="AE82" s="136">
        <v>4</v>
      </c>
      <c r="AF82" s="135">
        <f t="shared" si="8"/>
        <v>100</v>
      </c>
      <c r="AG82" s="135" t="str">
        <f>Table4[[#This Row],[4]]</f>
        <v>P1-0135</v>
      </c>
      <c r="AH82" s="135" t="str">
        <f>Table4[[#This Row],[5]]</f>
        <v>Marko Mikuž</v>
      </c>
      <c r="AI82" s="135">
        <v>50</v>
      </c>
      <c r="AJ82" s="135" t="s">
        <v>908</v>
      </c>
      <c r="AK82" s="135" t="s">
        <v>909</v>
      </c>
      <c r="AL82" s="135">
        <v>50</v>
      </c>
      <c r="AM82" s="135"/>
      <c r="AN82" s="135"/>
      <c r="AO82" s="135"/>
      <c r="AP82" s="135"/>
      <c r="AQ82" s="135"/>
      <c r="AR82" s="135"/>
      <c r="AS82" s="135"/>
      <c r="AT82" s="135"/>
      <c r="AU82" s="135"/>
      <c r="AV82" s="135"/>
      <c r="AW82" s="135"/>
      <c r="AX82" s="135"/>
    </row>
    <row r="83" spans="1:50" ht="38.25" x14ac:dyDescent="0.2">
      <c r="A83" s="79">
        <v>106</v>
      </c>
      <c r="B83" s="135" t="s">
        <v>1884</v>
      </c>
      <c r="C83" s="135"/>
      <c r="D83" s="136" t="s">
        <v>677</v>
      </c>
      <c r="E83" s="136" t="s">
        <v>901</v>
      </c>
      <c r="F83" s="136">
        <v>4763</v>
      </c>
      <c r="G83" s="136" t="s">
        <v>1297</v>
      </c>
      <c r="H83" s="136">
        <v>2007</v>
      </c>
      <c r="I83" s="136" t="s">
        <v>1298</v>
      </c>
      <c r="J83" s="146">
        <v>140000</v>
      </c>
      <c r="K83" s="136" t="s">
        <v>704</v>
      </c>
      <c r="L83" s="136" t="s">
        <v>1299</v>
      </c>
      <c r="M83" s="136" t="s">
        <v>1300</v>
      </c>
      <c r="N83" s="136" t="s">
        <v>1004</v>
      </c>
      <c r="O83" s="136" t="s">
        <v>1005</v>
      </c>
      <c r="P83" s="136" t="s">
        <v>1301</v>
      </c>
      <c r="Q83" s="154">
        <f>Table4[[#This Row],[21]]</f>
        <v>47.086923076923078</v>
      </c>
      <c r="R83" s="131">
        <f t="shared" si="10"/>
        <v>16.826923076923077</v>
      </c>
      <c r="S83" s="135">
        <v>17.88</v>
      </c>
      <c r="T83" s="135">
        <v>12.38</v>
      </c>
      <c r="U83" s="137">
        <f>SUBTOTAL(9,Table4[[#This Row],[18]:[20]])</f>
        <v>47.086923076923078</v>
      </c>
      <c r="V83" s="135">
        <v>100</v>
      </c>
      <c r="W83" s="136">
        <v>100</v>
      </c>
      <c r="X83" s="141" t="s">
        <v>2633</v>
      </c>
      <c r="Y83" s="135">
        <v>6</v>
      </c>
      <c r="Z83" s="135">
        <v>1</v>
      </c>
      <c r="AA83" s="135">
        <v>5</v>
      </c>
      <c r="AB83" s="135">
        <v>14</v>
      </c>
      <c r="AC83" s="136" t="str">
        <f>Table4[[#This Row],[11]]</f>
        <v>Paket 13</v>
      </c>
      <c r="AD83" s="135">
        <v>0</v>
      </c>
      <c r="AE83" s="136">
        <v>4</v>
      </c>
      <c r="AF83" s="135">
        <f t="shared" si="8"/>
        <v>100</v>
      </c>
      <c r="AG83" s="135" t="str">
        <f>Table4[[#This Row],[4]]</f>
        <v>P1-0135</v>
      </c>
      <c r="AH83" s="135" t="str">
        <f>Table4[[#This Row],[5]]</f>
        <v>Marko Mikuž</v>
      </c>
      <c r="AI83" s="135">
        <v>50</v>
      </c>
      <c r="AJ83" s="135" t="s">
        <v>908</v>
      </c>
      <c r="AK83" s="135" t="s">
        <v>909</v>
      </c>
      <c r="AL83" s="135">
        <v>50</v>
      </c>
      <c r="AM83" s="135"/>
      <c r="AN83" s="135"/>
      <c r="AO83" s="135"/>
      <c r="AP83" s="135"/>
      <c r="AQ83" s="135"/>
      <c r="AR83" s="135"/>
      <c r="AS83" s="135"/>
      <c r="AT83" s="135"/>
      <c r="AU83" s="135"/>
      <c r="AV83" s="135"/>
      <c r="AW83" s="135"/>
      <c r="AX83" s="135"/>
    </row>
    <row r="84" spans="1:50" ht="76.5" x14ac:dyDescent="0.2">
      <c r="A84" s="79">
        <v>106</v>
      </c>
      <c r="B84" s="135" t="s">
        <v>1884</v>
      </c>
      <c r="C84" s="135"/>
      <c r="D84" s="136" t="s">
        <v>725</v>
      </c>
      <c r="E84" s="136" t="s">
        <v>726</v>
      </c>
      <c r="F84" s="136">
        <v>4540</v>
      </c>
      <c r="G84" s="136" t="s">
        <v>1302</v>
      </c>
      <c r="H84" s="136">
        <v>2004</v>
      </c>
      <c r="I84" s="136" t="s">
        <v>1303</v>
      </c>
      <c r="J84" s="146">
        <v>150337.82</v>
      </c>
      <c r="K84" s="136" t="s">
        <v>669</v>
      </c>
      <c r="L84" s="136" t="s">
        <v>729</v>
      </c>
      <c r="M84" s="136" t="s">
        <v>730</v>
      </c>
      <c r="N84" s="136" t="s">
        <v>1304</v>
      </c>
      <c r="O84" s="136" t="s">
        <v>1305</v>
      </c>
      <c r="P84" s="136">
        <v>43591</v>
      </c>
      <c r="Q84" s="154">
        <f>Table4[[#This Row],[21]]</f>
        <v>44.71555961538462</v>
      </c>
      <c r="R84" s="131">
        <f t="shared" ref="R84:R92" si="11">J84*0.2/2080</f>
        <v>14.455559615384617</v>
      </c>
      <c r="S84" s="135">
        <v>17.88</v>
      </c>
      <c r="T84" s="135">
        <v>12.38</v>
      </c>
      <c r="U84" s="137">
        <f>SUBTOTAL(9,Table4[[#This Row],[18]:[20]])</f>
        <v>44.71555961538462</v>
      </c>
      <c r="V84" s="135">
        <v>100</v>
      </c>
      <c r="W84" s="136">
        <v>100</v>
      </c>
      <c r="X84" s="141" t="s">
        <v>2633</v>
      </c>
      <c r="Y84" s="135">
        <v>3</v>
      </c>
      <c r="Z84" s="135">
        <v>6</v>
      </c>
      <c r="AA84" s="135">
        <v>1</v>
      </c>
      <c r="AB84" s="135">
        <v>30</v>
      </c>
      <c r="AC84" s="136" t="str">
        <f>Table4[[#This Row],[11]]</f>
        <v>Paket 12</v>
      </c>
      <c r="AD84" s="135">
        <v>0</v>
      </c>
      <c r="AE84" s="136">
        <v>5</v>
      </c>
      <c r="AF84" s="135">
        <f t="shared" si="8"/>
        <v>100</v>
      </c>
      <c r="AG84" s="135" t="str">
        <f>Table4[[#This Row],[4]]</f>
        <v>P1-0040</v>
      </c>
      <c r="AH84" s="135" t="str">
        <f>Table4[[#This Row],[5]]</f>
        <v>Dragan Mihailović</v>
      </c>
      <c r="AI84" s="135">
        <v>50</v>
      </c>
      <c r="AJ84" s="135" t="s">
        <v>734</v>
      </c>
      <c r="AK84" s="135" t="s">
        <v>735</v>
      </c>
      <c r="AL84" s="135">
        <v>50</v>
      </c>
      <c r="AM84" s="135"/>
      <c r="AN84" s="135"/>
      <c r="AO84" s="135"/>
      <c r="AP84" s="135"/>
      <c r="AQ84" s="135"/>
      <c r="AR84" s="135"/>
      <c r="AS84" s="135"/>
      <c r="AT84" s="135"/>
      <c r="AU84" s="135"/>
      <c r="AV84" s="135"/>
      <c r="AW84" s="135"/>
      <c r="AX84" s="135"/>
    </row>
    <row r="85" spans="1:50" ht="63.75" x14ac:dyDescent="0.2">
      <c r="A85" s="79">
        <v>106</v>
      </c>
      <c r="B85" s="135" t="s">
        <v>1884</v>
      </c>
      <c r="C85" s="135"/>
      <c r="D85" s="136" t="s">
        <v>771</v>
      </c>
      <c r="E85" s="136" t="s">
        <v>772</v>
      </c>
      <c r="F85" s="136">
        <v>3332</v>
      </c>
      <c r="G85" s="136" t="s">
        <v>1306</v>
      </c>
      <c r="H85" s="136">
        <v>2002</v>
      </c>
      <c r="I85" s="136" t="s">
        <v>1307</v>
      </c>
      <c r="J85" s="146">
        <v>65181.46</v>
      </c>
      <c r="K85" s="136" t="s">
        <v>653</v>
      </c>
      <c r="L85" s="136" t="s">
        <v>1308</v>
      </c>
      <c r="M85" s="136" t="s">
        <v>776</v>
      </c>
      <c r="N85" s="136" t="s">
        <v>1309</v>
      </c>
      <c r="O85" s="136" t="s">
        <v>1310</v>
      </c>
      <c r="P85" s="136">
        <v>38926</v>
      </c>
      <c r="Q85" s="154">
        <f>Table4[[#This Row],[21]]</f>
        <v>36.527448076923079</v>
      </c>
      <c r="R85" s="131">
        <f t="shared" si="11"/>
        <v>6.2674480769230776</v>
      </c>
      <c r="S85" s="135">
        <v>17.88</v>
      </c>
      <c r="T85" s="135">
        <v>12.38</v>
      </c>
      <c r="U85" s="137">
        <f>SUBTOTAL(9,Table4[[#This Row],[18]:[20]])</f>
        <v>36.527448076923079</v>
      </c>
      <c r="V85" s="135">
        <v>100</v>
      </c>
      <c r="W85" s="136">
        <v>100</v>
      </c>
      <c r="X85" s="141" t="s">
        <v>2633</v>
      </c>
      <c r="Y85" s="135">
        <v>6</v>
      </c>
      <c r="Z85" s="135">
        <v>3</v>
      </c>
      <c r="AA85" s="135">
        <v>1</v>
      </c>
      <c r="AB85" s="135">
        <v>46</v>
      </c>
      <c r="AC85" s="136" t="str">
        <f>Table4[[#This Row],[11]]</f>
        <v>Paket 11</v>
      </c>
      <c r="AD85" s="135">
        <v>0</v>
      </c>
      <c r="AE85" s="136">
        <v>5</v>
      </c>
      <c r="AF85" s="135">
        <f t="shared" si="8"/>
        <v>100</v>
      </c>
      <c r="AG85" s="135" t="str">
        <f>Table4[[#This Row],[4]]</f>
        <v>P2-0076</v>
      </c>
      <c r="AH85" s="135" t="str">
        <f>Table4[[#This Row],[5]]</f>
        <v>Leon Žlajpah</v>
      </c>
      <c r="AI85" s="135">
        <v>25</v>
      </c>
      <c r="AJ85" s="135" t="s">
        <v>1311</v>
      </c>
      <c r="AK85" s="135" t="s">
        <v>666</v>
      </c>
      <c r="AL85" s="135">
        <v>25</v>
      </c>
      <c r="AM85" s="135" t="s">
        <v>1312</v>
      </c>
      <c r="AN85" s="135" t="s">
        <v>1313</v>
      </c>
      <c r="AO85" s="135">
        <v>25</v>
      </c>
      <c r="AP85" s="135" t="s">
        <v>1314</v>
      </c>
      <c r="AQ85" s="135" t="s">
        <v>772</v>
      </c>
      <c r="AR85" s="135">
        <v>25</v>
      </c>
      <c r="AS85" s="135"/>
      <c r="AT85" s="135"/>
      <c r="AU85" s="135"/>
      <c r="AV85" s="135"/>
      <c r="AW85" s="135"/>
      <c r="AX85" s="135"/>
    </row>
    <row r="86" spans="1:50" ht="51" x14ac:dyDescent="0.2">
      <c r="A86" s="79">
        <v>106</v>
      </c>
      <c r="B86" s="135" t="s">
        <v>1884</v>
      </c>
      <c r="C86" s="135"/>
      <c r="D86" s="136" t="s">
        <v>1315</v>
      </c>
      <c r="E86" s="136" t="s">
        <v>1316</v>
      </c>
      <c r="F86" s="136">
        <v>15148</v>
      </c>
      <c r="G86" s="136" t="s">
        <v>1317</v>
      </c>
      <c r="H86" s="136">
        <v>2003</v>
      </c>
      <c r="I86" s="136" t="s">
        <v>1318</v>
      </c>
      <c r="J86" s="146">
        <v>130782.84</v>
      </c>
      <c r="K86" s="136" t="s">
        <v>653</v>
      </c>
      <c r="L86" s="136" t="s">
        <v>1319</v>
      </c>
      <c r="M86" s="136" t="s">
        <v>1320</v>
      </c>
      <c r="N86" s="136" t="s">
        <v>1321</v>
      </c>
      <c r="O86" s="136" t="s">
        <v>1322</v>
      </c>
      <c r="P86" s="136">
        <v>36637</v>
      </c>
      <c r="Q86" s="154">
        <f>Table4[[#This Row],[21]]</f>
        <v>42.83527307692308</v>
      </c>
      <c r="R86" s="131">
        <f t="shared" si="11"/>
        <v>12.575273076923077</v>
      </c>
      <c r="S86" s="135">
        <v>17.88</v>
      </c>
      <c r="T86" s="135">
        <v>12.38</v>
      </c>
      <c r="U86" s="137">
        <f>SUBTOTAL(9,Table4[[#This Row],[18]:[20]])</f>
        <v>42.83527307692308</v>
      </c>
      <c r="V86" s="135">
        <v>100</v>
      </c>
      <c r="W86" s="136">
        <v>100</v>
      </c>
      <c r="X86" s="141" t="s">
        <v>2633</v>
      </c>
      <c r="Y86" s="135">
        <v>4</v>
      </c>
      <c r="Z86" s="135">
        <v>2</v>
      </c>
      <c r="AA86" s="135">
        <v>2</v>
      </c>
      <c r="AB86" s="135">
        <v>4</v>
      </c>
      <c r="AC86" s="136" t="str">
        <f>Table4[[#This Row],[11]]</f>
        <v>Paket 11</v>
      </c>
      <c r="AD86" s="135">
        <v>0</v>
      </c>
      <c r="AE86" s="136">
        <v>5</v>
      </c>
      <c r="AF86" s="135">
        <f t="shared" si="8"/>
        <v>100</v>
      </c>
      <c r="AG86" s="135" t="str">
        <f>Table4[[#This Row],[4]]</f>
        <v>P2-0089</v>
      </c>
      <c r="AH86" s="135" t="str">
        <f>Table4[[#This Row],[5]]</f>
        <v>Darja Lisjak</v>
      </c>
      <c r="AI86" s="135">
        <v>25</v>
      </c>
      <c r="AJ86" s="135" t="s">
        <v>1323</v>
      </c>
      <c r="AK86" s="135" t="s">
        <v>1324</v>
      </c>
      <c r="AL86" s="135">
        <v>25</v>
      </c>
      <c r="AM86" s="135" t="s">
        <v>1325</v>
      </c>
      <c r="AN86" s="135" t="s">
        <v>666</v>
      </c>
      <c r="AO86" s="135">
        <v>25</v>
      </c>
      <c r="AP86" s="135" t="s">
        <v>1326</v>
      </c>
      <c r="AQ86" s="135" t="s">
        <v>666</v>
      </c>
      <c r="AR86" s="135">
        <v>25</v>
      </c>
      <c r="AS86" s="135"/>
      <c r="AT86" s="135"/>
      <c r="AU86" s="135"/>
      <c r="AV86" s="135"/>
      <c r="AW86" s="135"/>
      <c r="AX86" s="135"/>
    </row>
    <row r="87" spans="1:50" ht="76.5" x14ac:dyDescent="0.2">
      <c r="A87" s="79">
        <v>106</v>
      </c>
      <c r="B87" s="135" t="s">
        <v>1884</v>
      </c>
      <c r="C87" s="135"/>
      <c r="D87" s="136" t="s">
        <v>656</v>
      </c>
      <c r="E87" s="136" t="s">
        <v>1327</v>
      </c>
      <c r="F87" s="136">
        <v>7527</v>
      </c>
      <c r="G87" s="136" t="s">
        <v>1328</v>
      </c>
      <c r="H87" s="136">
        <v>2008</v>
      </c>
      <c r="I87" s="136" t="s">
        <v>1329</v>
      </c>
      <c r="J87" s="146">
        <v>667668</v>
      </c>
      <c r="K87" s="136" t="s">
        <v>704</v>
      </c>
      <c r="L87" s="136" t="s">
        <v>1234</v>
      </c>
      <c r="M87" s="136" t="s">
        <v>835</v>
      </c>
      <c r="N87" s="136" t="s">
        <v>1330</v>
      </c>
      <c r="O87" s="136" t="s">
        <v>1331</v>
      </c>
      <c r="P87" s="136" t="s">
        <v>1332</v>
      </c>
      <c r="Q87" s="154">
        <f>Table4[[#This Row],[21]]</f>
        <v>94.458846153846153</v>
      </c>
      <c r="R87" s="131">
        <f t="shared" si="11"/>
        <v>64.198846153846162</v>
      </c>
      <c r="S87" s="135">
        <v>17.88</v>
      </c>
      <c r="T87" s="135">
        <v>12.38</v>
      </c>
      <c r="U87" s="137">
        <f>SUBTOTAL(9,Table4[[#This Row],[18]:[20]])</f>
        <v>94.458846153846153</v>
      </c>
      <c r="V87" s="135">
        <v>100</v>
      </c>
      <c r="W87" s="136">
        <v>100</v>
      </c>
      <c r="X87" s="141" t="s">
        <v>2633</v>
      </c>
      <c r="Y87" s="135">
        <v>3</v>
      </c>
      <c r="Z87" s="135">
        <v>1</v>
      </c>
      <c r="AA87" s="135">
        <v>3</v>
      </c>
      <c r="AB87" s="135">
        <v>4</v>
      </c>
      <c r="AC87" s="136" t="str">
        <f>Table4[[#This Row],[11]]</f>
        <v>Paket 13</v>
      </c>
      <c r="AD87" s="135">
        <v>0</v>
      </c>
      <c r="AE87" s="136">
        <v>5</v>
      </c>
      <c r="AF87" s="135">
        <f t="shared" si="8"/>
        <v>100</v>
      </c>
      <c r="AG87" s="135" t="str">
        <f>Table4[[#This Row],[4]]</f>
        <v>P1-0099</v>
      </c>
      <c r="AH87" s="135" t="str">
        <f>Table4[[#This Row],[5]]</f>
        <v>Boštjan Zalar</v>
      </c>
      <c r="AI87" s="135">
        <v>100</v>
      </c>
      <c r="AJ87" s="135"/>
      <c r="AK87" s="135"/>
      <c r="AL87" s="135"/>
      <c r="AM87" s="135"/>
      <c r="AN87" s="135"/>
      <c r="AO87" s="135"/>
      <c r="AP87" s="135"/>
      <c r="AQ87" s="135"/>
      <c r="AR87" s="135"/>
      <c r="AS87" s="135"/>
      <c r="AT87" s="135"/>
      <c r="AU87" s="135"/>
      <c r="AV87" s="135"/>
      <c r="AW87" s="135"/>
      <c r="AX87" s="135"/>
    </row>
    <row r="88" spans="1:50" ht="63.75" x14ac:dyDescent="0.2">
      <c r="A88" s="79">
        <v>106</v>
      </c>
      <c r="B88" s="135" t="s">
        <v>1884</v>
      </c>
      <c r="C88" s="135"/>
      <c r="D88" s="136" t="s">
        <v>939</v>
      </c>
      <c r="E88" s="136" t="s">
        <v>1333</v>
      </c>
      <c r="F88" s="136">
        <v>2556</v>
      </c>
      <c r="G88" s="136" t="s">
        <v>1334</v>
      </c>
      <c r="H88" s="136">
        <v>2007</v>
      </c>
      <c r="I88" s="136" t="s">
        <v>1335</v>
      </c>
      <c r="J88" s="146">
        <v>62593.9</v>
      </c>
      <c r="K88" s="136" t="s">
        <v>704</v>
      </c>
      <c r="L88" s="136" t="s">
        <v>943</v>
      </c>
      <c r="M88" s="136" t="s">
        <v>944</v>
      </c>
      <c r="N88" s="136" t="s">
        <v>1336</v>
      </c>
      <c r="O88" s="136" t="s">
        <v>1337</v>
      </c>
      <c r="P88" s="136" t="s">
        <v>1338</v>
      </c>
      <c r="Q88" s="154">
        <f>Table4[[#This Row],[21]]</f>
        <v>36.278644230769231</v>
      </c>
      <c r="R88" s="131">
        <f t="shared" si="11"/>
        <v>6.0186442307692314</v>
      </c>
      <c r="S88" s="135">
        <v>17.88</v>
      </c>
      <c r="T88" s="135">
        <v>12.38</v>
      </c>
      <c r="U88" s="137">
        <f>SUBTOTAL(9,Table4[[#This Row],[18]:[20]])</f>
        <v>36.278644230769231</v>
      </c>
      <c r="V88" s="135">
        <v>100</v>
      </c>
      <c r="W88" s="136">
        <v>100</v>
      </c>
      <c r="X88" s="141" t="s">
        <v>2633</v>
      </c>
      <c r="Y88" s="135">
        <v>3</v>
      </c>
      <c r="Z88" s="135">
        <v>4</v>
      </c>
      <c r="AA88" s="135">
        <v>3</v>
      </c>
      <c r="AB88" s="135">
        <v>44</v>
      </c>
      <c r="AC88" s="136" t="str">
        <f>Table4[[#This Row],[11]]</f>
        <v>Paket 13</v>
      </c>
      <c r="AD88" s="135">
        <v>0</v>
      </c>
      <c r="AE88" s="136">
        <v>5</v>
      </c>
      <c r="AF88" s="135">
        <f t="shared" si="8"/>
        <v>100</v>
      </c>
      <c r="AG88" s="135" t="str">
        <f>Table4[[#This Row],[4]]</f>
        <v>P2-0084</v>
      </c>
      <c r="AH88" s="135" t="str">
        <f>Table4[[#This Row],[5]]</f>
        <v>Goran Dražić</v>
      </c>
      <c r="AI88" s="135">
        <v>25</v>
      </c>
      <c r="AJ88" s="135" t="s">
        <v>950</v>
      </c>
      <c r="AK88" s="135" t="s">
        <v>951</v>
      </c>
      <c r="AL88" s="135">
        <v>25</v>
      </c>
      <c r="AM88" s="135" t="s">
        <v>1339</v>
      </c>
      <c r="AN88" s="135" t="s">
        <v>1340</v>
      </c>
      <c r="AO88" s="135">
        <v>25</v>
      </c>
      <c r="AP88" s="135" t="s">
        <v>952</v>
      </c>
      <c r="AQ88" s="135" t="s">
        <v>953</v>
      </c>
      <c r="AR88" s="135">
        <v>25</v>
      </c>
      <c r="AS88" s="135"/>
      <c r="AT88" s="135"/>
      <c r="AU88" s="135"/>
      <c r="AV88" s="135"/>
      <c r="AW88" s="135"/>
      <c r="AX88" s="135"/>
    </row>
    <row r="89" spans="1:50" ht="153" x14ac:dyDescent="0.2">
      <c r="A89" s="79">
        <v>106</v>
      </c>
      <c r="B89" s="135" t="s">
        <v>1884</v>
      </c>
      <c r="C89" s="135"/>
      <c r="D89" s="136" t="s">
        <v>939</v>
      </c>
      <c r="E89" s="136" t="s">
        <v>949</v>
      </c>
      <c r="F89" s="136">
        <v>3937</v>
      </c>
      <c r="G89" s="136" t="s">
        <v>1341</v>
      </c>
      <c r="H89" s="136">
        <v>2008</v>
      </c>
      <c r="I89" s="136" t="s">
        <v>1342</v>
      </c>
      <c r="J89" s="146">
        <v>676014</v>
      </c>
      <c r="K89" s="136" t="s">
        <v>704</v>
      </c>
      <c r="L89" s="136" t="s">
        <v>943</v>
      </c>
      <c r="M89" s="136" t="s">
        <v>944</v>
      </c>
      <c r="N89" s="136" t="s">
        <v>1343</v>
      </c>
      <c r="O89" s="136" t="s">
        <v>1344</v>
      </c>
      <c r="P89" s="136" t="s">
        <v>1345</v>
      </c>
      <c r="Q89" s="154">
        <f>Table4[[#This Row],[21]]</f>
        <v>95.261346153846148</v>
      </c>
      <c r="R89" s="131">
        <f t="shared" si="11"/>
        <v>65.001346153846157</v>
      </c>
      <c r="S89" s="135">
        <v>17.88</v>
      </c>
      <c r="T89" s="135">
        <v>12.38</v>
      </c>
      <c r="U89" s="137">
        <f>SUBTOTAL(9,Table4[[#This Row],[18]:[20]])</f>
        <v>95.261346153846148</v>
      </c>
      <c r="V89" s="135">
        <v>100</v>
      </c>
      <c r="W89" s="136">
        <v>100</v>
      </c>
      <c r="X89" s="141" t="s">
        <v>2633</v>
      </c>
      <c r="Y89" s="135">
        <v>3</v>
      </c>
      <c r="Z89" s="135">
        <v>5</v>
      </c>
      <c r="AA89" s="135">
        <v>1</v>
      </c>
      <c r="AB89" s="135">
        <v>44</v>
      </c>
      <c r="AC89" s="136" t="str">
        <f>Table4[[#This Row],[11]]</f>
        <v>Paket 13</v>
      </c>
      <c r="AD89" s="135">
        <v>0</v>
      </c>
      <c r="AE89" s="136">
        <v>5</v>
      </c>
      <c r="AF89" s="135">
        <f t="shared" si="8"/>
        <v>100</v>
      </c>
      <c r="AG89" s="135" t="str">
        <f>Table4[[#This Row],[4]]</f>
        <v>P2-0084</v>
      </c>
      <c r="AH89" s="135" t="str">
        <f>Table4[[#This Row],[5]]</f>
        <v>Miran Čeh</v>
      </c>
      <c r="AI89" s="135">
        <v>25</v>
      </c>
      <c r="AJ89" s="135" t="s">
        <v>948</v>
      </c>
      <c r="AK89" s="135" t="s">
        <v>949</v>
      </c>
      <c r="AL89" s="135">
        <v>25</v>
      </c>
      <c r="AM89" s="135" t="s">
        <v>1020</v>
      </c>
      <c r="AN89" s="135" t="s">
        <v>940</v>
      </c>
      <c r="AO89" s="135">
        <v>25</v>
      </c>
      <c r="AP89" s="135" t="s">
        <v>952</v>
      </c>
      <c r="AQ89" s="135" t="s">
        <v>953</v>
      </c>
      <c r="AR89" s="135">
        <v>25</v>
      </c>
      <c r="AS89" s="135"/>
      <c r="AT89" s="135"/>
      <c r="AU89" s="135"/>
      <c r="AV89" s="135"/>
      <c r="AW89" s="135"/>
      <c r="AX89" s="135"/>
    </row>
    <row r="90" spans="1:50" ht="38.25" x14ac:dyDescent="0.2">
      <c r="A90" s="79">
        <v>106</v>
      </c>
      <c r="B90" s="135" t="s">
        <v>1884</v>
      </c>
      <c r="C90" s="135"/>
      <c r="D90" s="136" t="s">
        <v>651</v>
      </c>
      <c r="E90" s="136" t="s">
        <v>1346</v>
      </c>
      <c r="F90" s="136">
        <v>7560</v>
      </c>
      <c r="G90" s="136" t="s">
        <v>1347</v>
      </c>
      <c r="H90" s="136">
        <v>2005</v>
      </c>
      <c r="I90" s="136" t="s">
        <v>1348</v>
      </c>
      <c r="J90" s="146">
        <v>210353.15</v>
      </c>
      <c r="K90" s="136" t="s">
        <v>669</v>
      </c>
      <c r="L90" s="136" t="s">
        <v>654</v>
      </c>
      <c r="M90" s="136" t="s">
        <v>655</v>
      </c>
      <c r="N90" s="136" t="s">
        <v>1349</v>
      </c>
      <c r="O90" s="136" t="s">
        <v>1350</v>
      </c>
      <c r="P90" s="136">
        <v>43890</v>
      </c>
      <c r="Q90" s="154">
        <f>Table4[[#This Row],[21]]</f>
        <v>50.486264423076925</v>
      </c>
      <c r="R90" s="131">
        <f t="shared" si="11"/>
        <v>20.226264423076927</v>
      </c>
      <c r="S90" s="135">
        <v>17.88</v>
      </c>
      <c r="T90" s="135">
        <v>12.38</v>
      </c>
      <c r="U90" s="137">
        <f>SUBTOTAL(9,Table4[[#This Row],[18]:[20]])</f>
        <v>50.486264423076925</v>
      </c>
      <c r="V90" s="135">
        <v>100</v>
      </c>
      <c r="W90" s="136">
        <v>100</v>
      </c>
      <c r="X90" s="141" t="s">
        <v>2633</v>
      </c>
      <c r="Y90" s="135">
        <v>3</v>
      </c>
      <c r="Z90" s="135">
        <v>5</v>
      </c>
      <c r="AA90" s="135">
        <v>1</v>
      </c>
      <c r="AB90" s="135">
        <v>44</v>
      </c>
      <c r="AC90" s="136" t="str">
        <f>Table4[[#This Row],[11]]</f>
        <v>Paket 12</v>
      </c>
      <c r="AD90" s="135">
        <v>0</v>
      </c>
      <c r="AE90" s="136">
        <v>5</v>
      </c>
      <c r="AF90" s="135">
        <f t="shared" si="8"/>
        <v>100</v>
      </c>
      <c r="AG90" s="135" t="str">
        <f>Table4[[#This Row],[4]]</f>
        <v>P1-0125</v>
      </c>
      <c r="AH90" s="135" t="str">
        <f>Table4[[#This Row],[5]]</f>
        <v>Maja Remškar</v>
      </c>
      <c r="AI90" s="135">
        <v>25</v>
      </c>
      <c r="AJ90" s="135" t="s">
        <v>1351</v>
      </c>
      <c r="AK90" s="135" t="s">
        <v>666</v>
      </c>
      <c r="AL90" s="135">
        <v>25</v>
      </c>
      <c r="AM90" s="135" t="s">
        <v>1352</v>
      </c>
      <c r="AN90" s="135" t="s">
        <v>666</v>
      </c>
      <c r="AO90" s="135">
        <v>25</v>
      </c>
      <c r="AP90" s="135" t="s">
        <v>1353</v>
      </c>
      <c r="AQ90" s="135" t="s">
        <v>666</v>
      </c>
      <c r="AR90" s="135">
        <v>25</v>
      </c>
      <c r="AS90" s="135"/>
      <c r="AT90" s="135"/>
      <c r="AU90" s="135"/>
      <c r="AV90" s="135"/>
      <c r="AW90" s="135"/>
      <c r="AX90" s="135"/>
    </row>
    <row r="91" spans="1:50" s="122" customFormat="1" ht="89.25" x14ac:dyDescent="0.2">
      <c r="A91" s="124">
        <v>106</v>
      </c>
      <c r="B91" s="135" t="s">
        <v>1884</v>
      </c>
      <c r="C91" s="135"/>
      <c r="D91" s="136" t="s">
        <v>844</v>
      </c>
      <c r="E91" s="136" t="s">
        <v>875</v>
      </c>
      <c r="F91" s="136">
        <v>15703</v>
      </c>
      <c r="G91" s="136" t="s">
        <v>1354</v>
      </c>
      <c r="H91" s="136">
        <v>2005</v>
      </c>
      <c r="I91" s="136" t="s">
        <v>1355</v>
      </c>
      <c r="J91" s="146">
        <v>395000</v>
      </c>
      <c r="K91" s="136" t="s">
        <v>1356</v>
      </c>
      <c r="L91" s="136" t="s">
        <v>956</v>
      </c>
      <c r="M91" s="136" t="s">
        <v>957</v>
      </c>
      <c r="N91" s="136" t="s">
        <v>1357</v>
      </c>
      <c r="O91" s="136" t="s">
        <v>1358</v>
      </c>
      <c r="P91" s="136">
        <v>41908</v>
      </c>
      <c r="Q91" s="154">
        <f>Table4[[#This Row],[21]]</f>
        <v>68.240769230769232</v>
      </c>
      <c r="R91" s="131">
        <f t="shared" si="11"/>
        <v>37.980769230769234</v>
      </c>
      <c r="S91" s="135">
        <v>17.88</v>
      </c>
      <c r="T91" s="135">
        <v>12.38</v>
      </c>
      <c r="U91" s="137">
        <f>SUBTOTAL(9,Table4[[#This Row],[18]:[20]])</f>
        <v>68.240769230769232</v>
      </c>
      <c r="V91" s="135">
        <v>100</v>
      </c>
      <c r="W91" s="136">
        <v>100</v>
      </c>
      <c r="X91" s="141" t="s">
        <v>2633</v>
      </c>
      <c r="Y91" s="135">
        <v>3</v>
      </c>
      <c r="Z91" s="135">
        <v>1</v>
      </c>
      <c r="AA91" s="135">
        <v>6</v>
      </c>
      <c r="AB91" s="135">
        <v>44</v>
      </c>
      <c r="AC91" s="136" t="str">
        <f>Table4[[#This Row],[11]]</f>
        <v>Paket 9</v>
      </c>
      <c r="AD91" s="135">
        <v>40</v>
      </c>
      <c r="AE91" s="136">
        <v>5</v>
      </c>
      <c r="AF91" s="135">
        <f t="shared" si="8"/>
        <v>100</v>
      </c>
      <c r="AG91" s="135" t="str">
        <f>Table4[[#This Row],[4]]</f>
        <v>P2-0082</v>
      </c>
      <c r="AH91" s="135" t="str">
        <f>Table4[[#This Row],[5]]</f>
        <v>Janez Kovač</v>
      </c>
      <c r="AI91" s="135">
        <v>100</v>
      </c>
      <c r="AJ91" s="135"/>
      <c r="AK91" s="135"/>
      <c r="AL91" s="135"/>
      <c r="AM91" s="135"/>
      <c r="AN91" s="135"/>
      <c r="AO91" s="135"/>
      <c r="AP91" s="135"/>
      <c r="AQ91" s="135"/>
      <c r="AR91" s="135"/>
      <c r="AS91" s="135"/>
      <c r="AT91" s="135"/>
      <c r="AU91" s="135"/>
      <c r="AV91" s="135"/>
      <c r="AW91" s="135"/>
      <c r="AX91" s="135"/>
    </row>
    <row r="92" spans="1:50" ht="76.5" x14ac:dyDescent="0.2">
      <c r="A92" s="79">
        <v>106</v>
      </c>
      <c r="B92" s="135" t="s">
        <v>1884</v>
      </c>
      <c r="C92" s="135"/>
      <c r="D92" s="136" t="s">
        <v>1206</v>
      </c>
      <c r="E92" s="136" t="s">
        <v>1215</v>
      </c>
      <c r="F92" s="136">
        <v>3477</v>
      </c>
      <c r="G92" s="136" t="s">
        <v>1359</v>
      </c>
      <c r="H92" s="136">
        <v>2002</v>
      </c>
      <c r="I92" s="136" t="s">
        <v>1360</v>
      </c>
      <c r="J92" s="146">
        <v>72502</v>
      </c>
      <c r="K92" s="136" t="s">
        <v>697</v>
      </c>
      <c r="L92" s="136" t="s">
        <v>1210</v>
      </c>
      <c r="M92" s="136" t="s">
        <v>1361</v>
      </c>
      <c r="N92" s="136" t="s">
        <v>1362</v>
      </c>
      <c r="O92" s="136" t="s">
        <v>1363</v>
      </c>
      <c r="P92" s="136" t="s">
        <v>1364</v>
      </c>
      <c r="Q92" s="154">
        <f>Table4[[#This Row],[21]]</f>
        <v>37.231346153846154</v>
      </c>
      <c r="R92" s="131">
        <f t="shared" si="11"/>
        <v>6.971346153846155</v>
      </c>
      <c r="S92" s="135">
        <v>17.88</v>
      </c>
      <c r="T92" s="135">
        <v>12.38</v>
      </c>
      <c r="U92" s="137">
        <f>SUBTOTAL(9,Table4[[#This Row],[18]:[20]])</f>
        <v>37.231346153846154</v>
      </c>
      <c r="V92" s="135">
        <v>100</v>
      </c>
      <c r="W92" s="136">
        <v>100</v>
      </c>
      <c r="X92" s="141" t="s">
        <v>2633</v>
      </c>
      <c r="Y92" s="135">
        <v>3</v>
      </c>
      <c r="Z92" s="135">
        <v>7</v>
      </c>
      <c r="AA92" s="135">
        <v>1</v>
      </c>
      <c r="AB92" s="135">
        <v>44</v>
      </c>
      <c r="AC92" s="136" t="str">
        <f>Table4[[#This Row],[11]]</f>
        <v>Paket 10</v>
      </c>
      <c r="AD92" s="135">
        <v>0</v>
      </c>
      <c r="AE92" s="136">
        <v>5</v>
      </c>
      <c r="AF92" s="135">
        <f t="shared" si="8"/>
        <v>100</v>
      </c>
      <c r="AG92" s="135" t="str">
        <f>Table4[[#This Row],[4]]</f>
        <v>P2-0087</v>
      </c>
      <c r="AH92" s="135" t="str">
        <f>Table4[[#This Row],[5]]</f>
        <v>Tomaž Kosmač</v>
      </c>
      <c r="AI92" s="135">
        <v>50</v>
      </c>
      <c r="AJ92" s="135" t="s">
        <v>1216</v>
      </c>
      <c r="AK92" s="135" t="s">
        <v>1217</v>
      </c>
      <c r="AL92" s="135">
        <v>50</v>
      </c>
      <c r="AM92" s="135"/>
      <c r="AN92" s="135"/>
      <c r="AO92" s="135"/>
      <c r="AP92" s="135"/>
      <c r="AQ92" s="135"/>
      <c r="AR92" s="135"/>
      <c r="AS92" s="135"/>
      <c r="AT92" s="135"/>
      <c r="AU92" s="135"/>
      <c r="AV92" s="135"/>
      <c r="AW92" s="135"/>
      <c r="AX92" s="135"/>
    </row>
    <row r="93" spans="1:50" ht="51" x14ac:dyDescent="0.2">
      <c r="A93" s="79">
        <v>106</v>
      </c>
      <c r="B93" s="135" t="s">
        <v>1884</v>
      </c>
      <c r="C93" s="135"/>
      <c r="D93" s="136" t="s">
        <v>1365</v>
      </c>
      <c r="E93" s="136" t="s">
        <v>1366</v>
      </c>
      <c r="F93" s="136">
        <v>27819</v>
      </c>
      <c r="G93" s="136" t="s">
        <v>1367</v>
      </c>
      <c r="H93" s="136">
        <v>2015</v>
      </c>
      <c r="I93" s="136" t="s">
        <v>1368</v>
      </c>
      <c r="J93" s="146">
        <v>123789.21</v>
      </c>
      <c r="K93" s="136" t="s">
        <v>1369</v>
      </c>
      <c r="L93" s="136" t="s">
        <v>1370</v>
      </c>
      <c r="M93" s="136" t="s">
        <v>1371</v>
      </c>
      <c r="N93" s="136" t="s">
        <v>1372</v>
      </c>
      <c r="O93" s="136" t="s">
        <v>1373</v>
      </c>
      <c r="P93" s="136" t="s">
        <v>1374</v>
      </c>
      <c r="Q93" s="154">
        <f>Table4[[#This Row],[21]]</f>
        <v>0</v>
      </c>
      <c r="R93" s="136">
        <v>0</v>
      </c>
      <c r="S93" s="135" t="s">
        <v>1375</v>
      </c>
      <c r="T93" s="135" t="s">
        <v>1375</v>
      </c>
      <c r="U93" s="137">
        <f>SUBTOTAL(9,Table4[[#This Row],[18]:[20]])</f>
        <v>0</v>
      </c>
      <c r="V93" s="135">
        <v>100</v>
      </c>
      <c r="W93" s="136">
        <v>100</v>
      </c>
      <c r="X93" s="141" t="s">
        <v>2633</v>
      </c>
      <c r="Y93" s="135">
        <v>6</v>
      </c>
      <c r="Z93" s="135">
        <v>1</v>
      </c>
      <c r="AA93" s="135">
        <v>4</v>
      </c>
      <c r="AB93" s="135">
        <v>14</v>
      </c>
      <c r="AC93" s="136" t="str">
        <f>Table4[[#This Row],[11]]</f>
        <v>P_XVI_160</v>
      </c>
      <c r="AD93" s="135">
        <v>0</v>
      </c>
      <c r="AE93" s="136">
        <v>4</v>
      </c>
      <c r="AF93" s="135">
        <f t="shared" si="8"/>
        <v>100</v>
      </c>
      <c r="AG93" s="135" t="str">
        <f>Table4[[#This Row],[4]]</f>
        <v>P2-0073</v>
      </c>
      <c r="AH93" s="135" t="str">
        <f>Table4[[#This Row],[5]]</f>
        <v>Luka Snoj</v>
      </c>
      <c r="AI93" s="135">
        <v>10</v>
      </c>
      <c r="AJ93" s="135" t="s">
        <v>1377</v>
      </c>
      <c r="AK93" s="135" t="s">
        <v>1366</v>
      </c>
      <c r="AL93" s="135">
        <v>60</v>
      </c>
      <c r="AM93" s="135" t="s">
        <v>1378</v>
      </c>
      <c r="AN93" s="135" t="s">
        <v>1366</v>
      </c>
      <c r="AO93" s="135">
        <v>10</v>
      </c>
      <c r="AP93" s="135" t="s">
        <v>1379</v>
      </c>
      <c r="AQ93" s="135" t="s">
        <v>1380</v>
      </c>
      <c r="AR93" s="135">
        <v>10</v>
      </c>
      <c r="AS93" s="135" t="s">
        <v>1381</v>
      </c>
      <c r="AT93" s="135" t="s">
        <v>1382</v>
      </c>
      <c r="AU93" s="135">
        <v>10</v>
      </c>
      <c r="AV93" s="135"/>
      <c r="AW93" s="135"/>
      <c r="AX93" s="135"/>
    </row>
    <row r="94" spans="1:50" ht="63.75" x14ac:dyDescent="0.2">
      <c r="A94" s="79">
        <v>106</v>
      </c>
      <c r="B94" s="135" t="s">
        <v>1884</v>
      </c>
      <c r="C94" s="135"/>
      <c r="D94" s="136" t="s">
        <v>1160</v>
      </c>
      <c r="E94" s="136" t="s">
        <v>1383</v>
      </c>
      <c r="F94" s="136">
        <v>3841</v>
      </c>
      <c r="G94" s="136" t="s">
        <v>1384</v>
      </c>
      <c r="H94" s="136">
        <v>2015</v>
      </c>
      <c r="I94" s="136" t="s">
        <v>1385</v>
      </c>
      <c r="J94" s="146">
        <v>142656.54999999999</v>
      </c>
      <c r="K94" s="136" t="s">
        <v>1386</v>
      </c>
      <c r="L94" s="136" t="s">
        <v>1387</v>
      </c>
      <c r="M94" s="136" t="s">
        <v>1388</v>
      </c>
      <c r="N94" s="136" t="s">
        <v>1389</v>
      </c>
      <c r="O94" s="136" t="s">
        <v>1390</v>
      </c>
      <c r="P94" s="136" t="s">
        <v>1391</v>
      </c>
      <c r="Q94" s="154">
        <f>Table4[[#This Row],[21]]</f>
        <v>0</v>
      </c>
      <c r="R94" s="136">
        <v>0</v>
      </c>
      <c r="S94" s="135" t="s">
        <v>1392</v>
      </c>
      <c r="T94" s="135" t="s">
        <v>1392</v>
      </c>
      <c r="U94" s="137">
        <f>SUBTOTAL(9,Table4[[#This Row],[18]:[20]])</f>
        <v>0</v>
      </c>
      <c r="V94" s="135">
        <v>100</v>
      </c>
      <c r="W94" s="136">
        <v>100</v>
      </c>
      <c r="X94" s="141" t="s">
        <v>2633</v>
      </c>
      <c r="Y94" s="135">
        <v>6</v>
      </c>
      <c r="Z94" s="135">
        <v>1</v>
      </c>
      <c r="AA94" s="135">
        <v>4</v>
      </c>
      <c r="AB94" s="135">
        <v>14</v>
      </c>
      <c r="AC94" s="136" t="str">
        <f>Table4[[#This Row],[11]]</f>
        <v>P_XVI_005</v>
      </c>
      <c r="AD94" s="135">
        <v>0</v>
      </c>
      <c r="AE94" s="136">
        <v>4</v>
      </c>
      <c r="AF94" s="135">
        <f t="shared" si="8"/>
        <v>100</v>
      </c>
      <c r="AG94" s="135" t="str">
        <f>Table4[[#This Row],[4]]</f>
        <v>P2-0026</v>
      </c>
      <c r="AH94" s="135" t="str">
        <f>Table4[[#This Row],[5]]</f>
        <v>Sandi Cimerman</v>
      </c>
      <c r="AI94" s="135">
        <v>50</v>
      </c>
      <c r="AJ94" s="135" t="s">
        <v>1394</v>
      </c>
      <c r="AK94" s="135" t="s">
        <v>1395</v>
      </c>
      <c r="AL94" s="135">
        <v>25</v>
      </c>
      <c r="AM94" s="135" t="s">
        <v>1396</v>
      </c>
      <c r="AN94" s="135" t="s">
        <v>1397</v>
      </c>
      <c r="AO94" s="135">
        <v>25</v>
      </c>
      <c r="AP94" s="135"/>
      <c r="AQ94" s="135"/>
      <c r="AR94" s="135"/>
      <c r="AS94" s="135"/>
      <c r="AT94" s="135"/>
      <c r="AU94" s="135"/>
      <c r="AV94" s="135"/>
      <c r="AW94" s="135"/>
      <c r="AX94" s="135"/>
    </row>
    <row r="95" spans="1:50" ht="38.25" x14ac:dyDescent="0.2">
      <c r="A95" s="79">
        <v>106</v>
      </c>
      <c r="B95" s="135" t="s">
        <v>1884</v>
      </c>
      <c r="C95" s="135"/>
      <c r="D95" s="136" t="s">
        <v>844</v>
      </c>
      <c r="E95" s="136" t="s">
        <v>1398</v>
      </c>
      <c r="F95" s="136">
        <v>18271</v>
      </c>
      <c r="G95" s="136" t="s">
        <v>1399</v>
      </c>
      <c r="H95" s="136">
        <v>2016</v>
      </c>
      <c r="I95" s="136" t="s">
        <v>1400</v>
      </c>
      <c r="J95" s="146">
        <v>122179.01</v>
      </c>
      <c r="K95" s="136" t="s">
        <v>1401</v>
      </c>
      <c r="L95" s="136" t="s">
        <v>1402</v>
      </c>
      <c r="M95" s="136" t="s">
        <v>1403</v>
      </c>
      <c r="N95" s="136" t="s">
        <v>1404</v>
      </c>
      <c r="O95" s="136" t="s">
        <v>1405</v>
      </c>
      <c r="P95" s="136">
        <v>60700</v>
      </c>
      <c r="Q95" s="154">
        <f>Table4[[#This Row],[21]]</f>
        <v>42.007981730769231</v>
      </c>
      <c r="R95" s="131">
        <f t="shared" ref="R95:R97" si="12">J95*0.2/2080</f>
        <v>11.747981730769231</v>
      </c>
      <c r="S95" s="135">
        <v>17.88</v>
      </c>
      <c r="T95" s="135">
        <v>12.38</v>
      </c>
      <c r="U95" s="137">
        <f>SUBTOTAL(9,Table4[[#This Row],[18]:[20]])</f>
        <v>42.007981730769231</v>
      </c>
      <c r="V95" s="135">
        <v>100</v>
      </c>
      <c r="W95" s="136">
        <v>100</v>
      </c>
      <c r="X95" s="141" t="s">
        <v>2633</v>
      </c>
      <c r="Y95" s="135">
        <v>3</v>
      </c>
      <c r="Z95" s="135">
        <v>10</v>
      </c>
      <c r="AA95" s="135">
        <v>5</v>
      </c>
      <c r="AB95" s="135">
        <v>44</v>
      </c>
      <c r="AC95" s="136" t="str">
        <f>Table4[[#This Row],[11]]</f>
        <v>P_XVI_193</v>
      </c>
      <c r="AD95" s="135">
        <v>0</v>
      </c>
      <c r="AE95" s="136">
        <v>5</v>
      </c>
      <c r="AF95" s="135">
        <f t="shared" si="8"/>
        <v>100</v>
      </c>
      <c r="AG95" s="135" t="str">
        <f>Table4[[#This Row],[4]]</f>
        <v>P2-0082</v>
      </c>
      <c r="AH95" s="135" t="str">
        <f>Table4[[#This Row],[5]]</f>
        <v>Miha Čekada</v>
      </c>
      <c r="AI95" s="135">
        <v>50</v>
      </c>
      <c r="AJ95" s="135" t="s">
        <v>1406</v>
      </c>
      <c r="AK95" s="135" t="s">
        <v>1407</v>
      </c>
      <c r="AL95" s="135">
        <v>50</v>
      </c>
      <c r="AM95" s="135"/>
      <c r="AN95" s="135"/>
      <c r="AO95" s="135"/>
      <c r="AP95" s="135"/>
      <c r="AQ95" s="135"/>
      <c r="AR95" s="135"/>
      <c r="AS95" s="135"/>
      <c r="AT95" s="135"/>
      <c r="AU95" s="135"/>
      <c r="AV95" s="135"/>
      <c r="AW95" s="135"/>
      <c r="AX95" s="135"/>
    </row>
    <row r="96" spans="1:50" ht="38.25" x14ac:dyDescent="0.2">
      <c r="A96" s="79">
        <v>106</v>
      </c>
      <c r="B96" s="135" t="s">
        <v>1884</v>
      </c>
      <c r="C96" s="135"/>
      <c r="D96" s="136" t="s">
        <v>844</v>
      </c>
      <c r="E96" s="136" t="s">
        <v>1398</v>
      </c>
      <c r="F96" s="136">
        <v>18271</v>
      </c>
      <c r="G96" s="136" t="s">
        <v>1408</v>
      </c>
      <c r="H96" s="136">
        <v>2016</v>
      </c>
      <c r="I96" s="136" t="s">
        <v>1409</v>
      </c>
      <c r="J96" s="146">
        <v>56211.5</v>
      </c>
      <c r="K96" s="136" t="s">
        <v>1410</v>
      </c>
      <c r="L96" s="136" t="s">
        <v>1411</v>
      </c>
      <c r="M96" s="136" t="s">
        <v>1412</v>
      </c>
      <c r="N96" s="136" t="s">
        <v>1413</v>
      </c>
      <c r="O96" s="136" t="s">
        <v>1414</v>
      </c>
      <c r="P96" s="136">
        <v>60492</v>
      </c>
      <c r="Q96" s="154">
        <f>Table4[[#This Row],[21]]</f>
        <v>35.664951923076927</v>
      </c>
      <c r="R96" s="131">
        <f t="shared" si="12"/>
        <v>5.4049519230769238</v>
      </c>
      <c r="S96" s="135">
        <v>17.88</v>
      </c>
      <c r="T96" s="135">
        <v>12.38</v>
      </c>
      <c r="U96" s="137">
        <f>SUBTOTAL(9,Table4[[#This Row],[18]:[20]])</f>
        <v>35.664951923076927</v>
      </c>
      <c r="V96" s="135">
        <v>100</v>
      </c>
      <c r="W96" s="136">
        <v>100</v>
      </c>
      <c r="X96" s="141" t="s">
        <v>2633</v>
      </c>
      <c r="Y96" s="135">
        <v>3</v>
      </c>
      <c r="Z96" s="135">
        <v>4</v>
      </c>
      <c r="AA96" s="135">
        <v>4</v>
      </c>
      <c r="AB96" s="135">
        <v>44</v>
      </c>
      <c r="AC96" s="136" t="str">
        <f>Table4[[#This Row],[11]]</f>
        <v>P_XVI_106</v>
      </c>
      <c r="AD96" s="135">
        <v>0</v>
      </c>
      <c r="AE96" s="136">
        <v>5</v>
      </c>
      <c r="AF96" s="135">
        <f t="shared" si="8"/>
        <v>100</v>
      </c>
      <c r="AG96" s="135" t="str">
        <f>Table4[[#This Row],[4]]</f>
        <v>P2-0082</v>
      </c>
      <c r="AH96" s="135" t="str">
        <f>Table4[[#This Row],[5]]</f>
        <v>Miha Čekada</v>
      </c>
      <c r="AI96" s="135">
        <v>50</v>
      </c>
      <c r="AJ96" s="135" t="s">
        <v>1415</v>
      </c>
      <c r="AK96" s="135" t="s">
        <v>845</v>
      </c>
      <c r="AL96" s="135">
        <v>25</v>
      </c>
      <c r="AM96" s="135" t="s">
        <v>1416</v>
      </c>
      <c r="AN96" s="135" t="s">
        <v>1398</v>
      </c>
      <c r="AO96" s="135">
        <v>25</v>
      </c>
      <c r="AP96" s="135"/>
      <c r="AQ96" s="135"/>
      <c r="AR96" s="135"/>
      <c r="AS96" s="135"/>
      <c r="AT96" s="135"/>
      <c r="AU96" s="135"/>
      <c r="AV96" s="135"/>
      <c r="AW96" s="135"/>
      <c r="AX96" s="135"/>
    </row>
    <row r="97" spans="1:50" ht="38.25" x14ac:dyDescent="0.2">
      <c r="A97" s="79">
        <v>106</v>
      </c>
      <c r="B97" s="135" t="s">
        <v>1884</v>
      </c>
      <c r="C97" s="135"/>
      <c r="D97" s="136" t="s">
        <v>667</v>
      </c>
      <c r="E97" s="136" t="s">
        <v>1417</v>
      </c>
      <c r="F97" s="136">
        <v>3776</v>
      </c>
      <c r="G97" s="136" t="s">
        <v>1418</v>
      </c>
      <c r="H97" s="136">
        <v>2016</v>
      </c>
      <c r="I97" s="136" t="s">
        <v>1419</v>
      </c>
      <c r="J97" s="146">
        <v>284507.45</v>
      </c>
      <c r="K97" s="136" t="s">
        <v>1420</v>
      </c>
      <c r="L97" s="136" t="s">
        <v>1421</v>
      </c>
      <c r="M97" s="136" t="s">
        <v>1422</v>
      </c>
      <c r="N97" s="136" t="s">
        <v>1423</v>
      </c>
      <c r="O97" s="136" t="s">
        <v>1424</v>
      </c>
      <c r="P97" s="136">
        <v>60664</v>
      </c>
      <c r="Q97" s="154">
        <f>Table4[[#This Row],[21]]</f>
        <v>57.616485576923083</v>
      </c>
      <c r="R97" s="131">
        <f t="shared" si="12"/>
        <v>27.356485576923081</v>
      </c>
      <c r="S97" s="135">
        <v>17.88</v>
      </c>
      <c r="T97" s="135">
        <v>12.38</v>
      </c>
      <c r="U97" s="137">
        <f>SUBTOTAL(9,Table4[[#This Row],[18]:[20]])</f>
        <v>57.616485576923083</v>
      </c>
      <c r="V97" s="135">
        <v>100</v>
      </c>
      <c r="W97" s="136">
        <v>100</v>
      </c>
      <c r="X97" s="141" t="s">
        <v>2633</v>
      </c>
      <c r="Y97" s="135">
        <v>4</v>
      </c>
      <c r="Z97" s="135">
        <v>5</v>
      </c>
      <c r="AA97" s="135">
        <v>4</v>
      </c>
      <c r="AB97" s="135">
        <v>10</v>
      </c>
      <c r="AC97" s="136" t="str">
        <f>Table4[[#This Row],[11]]</f>
        <v>P_XVI_096</v>
      </c>
      <c r="AD97" s="135">
        <v>0</v>
      </c>
      <c r="AE97" s="136">
        <v>5</v>
      </c>
      <c r="AF97" s="135">
        <f t="shared" si="8"/>
        <v>100</v>
      </c>
      <c r="AG97" s="135" t="str">
        <f>Table4[[#This Row],[4]]</f>
        <v>P1-0140</v>
      </c>
      <c r="AH97" s="135" t="str">
        <f>Table4[[#This Row],[5]]</f>
        <v>Miha Butinar</v>
      </c>
      <c r="AI97" s="135">
        <v>75</v>
      </c>
      <c r="AJ97" s="135" t="s">
        <v>1425</v>
      </c>
      <c r="AK97" s="135" t="s">
        <v>668</v>
      </c>
      <c r="AL97" s="135">
        <v>25</v>
      </c>
      <c r="AM97" s="135"/>
      <c r="AN97" s="135"/>
      <c r="AO97" s="135"/>
      <c r="AP97" s="135"/>
      <c r="AQ97" s="135"/>
      <c r="AR97" s="135"/>
      <c r="AS97" s="135"/>
      <c r="AT97" s="135"/>
      <c r="AU97" s="135"/>
      <c r="AV97" s="135"/>
      <c r="AW97" s="135"/>
      <c r="AX97" s="135"/>
    </row>
    <row r="98" spans="1:50" ht="255" x14ac:dyDescent="0.2">
      <c r="A98" s="79">
        <v>106</v>
      </c>
      <c r="B98" s="135" t="s">
        <v>1884</v>
      </c>
      <c r="C98" s="135"/>
      <c r="D98" s="136" t="s">
        <v>1028</v>
      </c>
      <c r="E98" s="136" t="s">
        <v>1029</v>
      </c>
      <c r="F98" s="136">
        <v>2013</v>
      </c>
      <c r="G98" s="136" t="s">
        <v>1426</v>
      </c>
      <c r="H98" s="136">
        <v>2016</v>
      </c>
      <c r="I98" s="136" t="s">
        <v>1427</v>
      </c>
      <c r="J98" s="146">
        <v>134836.21</v>
      </c>
      <c r="K98" s="136" t="s">
        <v>1428</v>
      </c>
      <c r="L98" s="136" t="s">
        <v>1429</v>
      </c>
      <c r="M98" s="136" t="s">
        <v>1430</v>
      </c>
      <c r="N98" s="136" t="s">
        <v>1431</v>
      </c>
      <c r="O98" s="136" t="s">
        <v>1432</v>
      </c>
      <c r="P98" s="136" t="s">
        <v>1433</v>
      </c>
      <c r="Q98" s="154">
        <f>Table4[[#This Row],[21]]</f>
        <v>46.466275240384611</v>
      </c>
      <c r="R98" s="131">
        <f>J98*0.25/2080</f>
        <v>16.206275240384613</v>
      </c>
      <c r="S98" s="135">
        <v>17.88</v>
      </c>
      <c r="T98" s="135">
        <v>12.38</v>
      </c>
      <c r="U98" s="137">
        <f>SUBTOTAL(9,Table4[[#This Row],[18]:[20]])</f>
        <v>46.466275240384611</v>
      </c>
      <c r="V98" s="135">
        <v>100</v>
      </c>
      <c r="W98" s="136">
        <v>100</v>
      </c>
      <c r="X98" s="141" t="s">
        <v>2633</v>
      </c>
      <c r="Y98" s="135">
        <v>6</v>
      </c>
      <c r="Z98" s="147">
        <v>44202</v>
      </c>
      <c r="AA98" s="148">
        <v>38358</v>
      </c>
      <c r="AB98" s="135">
        <v>25</v>
      </c>
      <c r="AC98" s="136" t="str">
        <f>Table4[[#This Row],[11]]</f>
        <v>P_XVI_026</v>
      </c>
      <c r="AD98" s="135">
        <v>0</v>
      </c>
      <c r="AE98" s="136">
        <v>4</v>
      </c>
      <c r="AF98" s="135">
        <v>100</v>
      </c>
      <c r="AG98" s="135" t="str">
        <f>Table4[[#This Row],[4]]</f>
        <v>P2-0103</v>
      </c>
      <c r="AH98" s="135" t="str">
        <f>Table4[[#This Row],[5]]</f>
        <v>Igor Mozetič</v>
      </c>
      <c r="AI98" s="135"/>
      <c r="AJ98" s="135"/>
      <c r="AK98" s="135"/>
      <c r="AL98" s="135"/>
      <c r="AM98" s="135"/>
      <c r="AN98" s="135"/>
      <c r="AO98" s="135"/>
      <c r="AP98" s="135"/>
      <c r="AQ98" s="135"/>
      <c r="AR98" s="135"/>
      <c r="AS98" s="135"/>
      <c r="AT98" s="135"/>
      <c r="AU98" s="135"/>
      <c r="AV98" s="135"/>
      <c r="AW98" s="135"/>
      <c r="AX98" s="135"/>
    </row>
    <row r="99" spans="1:50" ht="63.75" x14ac:dyDescent="0.2">
      <c r="A99" s="79">
        <v>106</v>
      </c>
      <c r="B99" s="135" t="s">
        <v>1884</v>
      </c>
      <c r="C99" s="135"/>
      <c r="D99" s="136" t="s">
        <v>725</v>
      </c>
      <c r="E99" s="136" t="s">
        <v>733</v>
      </c>
      <c r="F99" s="136">
        <v>4540</v>
      </c>
      <c r="G99" s="136" t="s">
        <v>1434</v>
      </c>
      <c r="H99" s="136">
        <v>2016</v>
      </c>
      <c r="I99" s="136" t="s">
        <v>1435</v>
      </c>
      <c r="J99" s="146">
        <v>94056.41</v>
      </c>
      <c r="K99" s="136" t="s">
        <v>1436</v>
      </c>
      <c r="L99" s="136" t="s">
        <v>1437</v>
      </c>
      <c r="M99" s="136" t="s">
        <v>1438</v>
      </c>
      <c r="N99" s="136" t="s">
        <v>1439</v>
      </c>
      <c r="O99" s="136" t="s">
        <v>1440</v>
      </c>
      <c r="P99" s="136" t="s">
        <v>1441</v>
      </c>
      <c r="Q99" s="154">
        <f>Table4[[#This Row],[21]]</f>
        <v>39.303885576923079</v>
      </c>
      <c r="R99" s="131">
        <f t="shared" ref="R99:R100" si="13">J99*0.2/2080</f>
        <v>9.0438855769230777</v>
      </c>
      <c r="S99" s="135">
        <v>17.88</v>
      </c>
      <c r="T99" s="135">
        <v>12.38</v>
      </c>
      <c r="U99" s="137">
        <f>SUBTOTAL(9,Table4[[#This Row],[18]:[20]])</f>
        <v>39.303885576923079</v>
      </c>
      <c r="V99" s="135">
        <v>100</v>
      </c>
      <c r="W99" s="136">
        <v>100</v>
      </c>
      <c r="X99" s="141" t="s">
        <v>2633</v>
      </c>
      <c r="Y99" s="135"/>
      <c r="Z99" s="135"/>
      <c r="AA99" s="135"/>
      <c r="AB99" s="135"/>
      <c r="AC99" s="136" t="str">
        <f>Table4[[#This Row],[11]]</f>
        <v>P_XVI_158</v>
      </c>
      <c r="AD99" s="135">
        <v>0</v>
      </c>
      <c r="AE99" s="136">
        <v>5</v>
      </c>
      <c r="AF99" s="135">
        <f t="shared" ref="AF99:AF129" si="14">(AI99+AL99+AO99+AR99+AU99+AX99)</f>
        <v>100</v>
      </c>
      <c r="AG99" s="135" t="str">
        <f>Table4[[#This Row],[4]]</f>
        <v>P1-0040</v>
      </c>
      <c r="AH99" s="135" t="str">
        <f>Table4[[#This Row],[5]]</f>
        <v>Dragan D. Mihailović</v>
      </c>
      <c r="AI99" s="135">
        <v>100</v>
      </c>
      <c r="AJ99" s="135"/>
      <c r="AK99" s="135"/>
      <c r="AL99" s="135"/>
      <c r="AM99" s="135"/>
      <c r="AN99" s="135"/>
      <c r="AO99" s="135"/>
      <c r="AP99" s="135"/>
      <c r="AQ99" s="135"/>
      <c r="AR99" s="135"/>
      <c r="AS99" s="135"/>
      <c r="AT99" s="135"/>
      <c r="AU99" s="135"/>
      <c r="AV99" s="135"/>
      <c r="AW99" s="135"/>
      <c r="AX99" s="135"/>
    </row>
    <row r="100" spans="1:50" ht="89.25" x14ac:dyDescent="0.2">
      <c r="A100" s="79">
        <v>106</v>
      </c>
      <c r="B100" s="135" t="s">
        <v>1884</v>
      </c>
      <c r="C100" s="135"/>
      <c r="D100" s="136" t="s">
        <v>651</v>
      </c>
      <c r="E100" s="136" t="s">
        <v>1442</v>
      </c>
      <c r="F100" s="136">
        <v>3939</v>
      </c>
      <c r="G100" s="136" t="s">
        <v>1443</v>
      </c>
      <c r="H100" s="136">
        <v>2016</v>
      </c>
      <c r="I100" s="136" t="s">
        <v>1444</v>
      </c>
      <c r="J100" s="146">
        <v>595580.86</v>
      </c>
      <c r="K100" s="136" t="s">
        <v>1445</v>
      </c>
      <c r="L100" s="136" t="s">
        <v>1446</v>
      </c>
      <c r="M100" s="136" t="s">
        <v>1447</v>
      </c>
      <c r="N100" s="136" t="s">
        <v>1448</v>
      </c>
      <c r="O100" s="136" t="s">
        <v>1449</v>
      </c>
      <c r="P100" s="136">
        <v>60901</v>
      </c>
      <c r="Q100" s="154">
        <f>Table4[[#This Row],[21]]</f>
        <v>128.2673903846154</v>
      </c>
      <c r="R100" s="131">
        <f t="shared" si="13"/>
        <v>57.267390384615389</v>
      </c>
      <c r="S100" s="135">
        <v>53.73</v>
      </c>
      <c r="T100" s="135">
        <v>17.27</v>
      </c>
      <c r="U100" s="137">
        <f>SUBTOTAL(9,Table4[[#This Row],[18]:[20]])</f>
        <v>128.2673903846154</v>
      </c>
      <c r="V100" s="135">
        <v>100</v>
      </c>
      <c r="W100" s="136">
        <v>100</v>
      </c>
      <c r="X100" s="141" t="s">
        <v>2633</v>
      </c>
      <c r="Y100" s="135">
        <v>3</v>
      </c>
      <c r="Z100" s="135">
        <v>9</v>
      </c>
      <c r="AA100" s="135">
        <v>2</v>
      </c>
      <c r="AB100" s="135">
        <v>44</v>
      </c>
      <c r="AC100" s="136" t="str">
        <f>Table4[[#This Row],[11]]</f>
        <v>P_XVI_008</v>
      </c>
      <c r="AD100" s="135" t="s">
        <v>1450</v>
      </c>
      <c r="AE100" s="136">
        <v>5</v>
      </c>
      <c r="AF100" s="135">
        <f t="shared" si="14"/>
        <v>100</v>
      </c>
      <c r="AG100" s="135" t="str">
        <f>Table4[[#This Row],[4]]</f>
        <v>P1-0125</v>
      </c>
      <c r="AH100" s="135" t="str">
        <f>Table4[[#This Row],[5]]</f>
        <v>Janez Dolinšek</v>
      </c>
      <c r="AI100" s="135">
        <v>75</v>
      </c>
      <c r="AJ100" s="135" t="s">
        <v>1451</v>
      </c>
      <c r="AK100" s="135" t="s">
        <v>1452</v>
      </c>
      <c r="AL100" s="135">
        <v>25</v>
      </c>
      <c r="AM100" s="135"/>
      <c r="AN100" s="135"/>
      <c r="AO100" s="135"/>
      <c r="AP100" s="135"/>
      <c r="AQ100" s="135"/>
      <c r="AR100" s="135"/>
      <c r="AS100" s="135"/>
      <c r="AT100" s="135"/>
      <c r="AU100" s="135"/>
      <c r="AV100" s="135"/>
      <c r="AW100" s="135"/>
      <c r="AX100" s="135"/>
    </row>
    <row r="101" spans="1:50" ht="63.75" x14ac:dyDescent="0.2">
      <c r="A101" s="79">
        <v>106</v>
      </c>
      <c r="B101" s="135" t="s">
        <v>1884</v>
      </c>
      <c r="C101" s="135"/>
      <c r="D101" s="136" t="s">
        <v>677</v>
      </c>
      <c r="E101" s="136" t="s">
        <v>1453</v>
      </c>
      <c r="F101" s="136">
        <v>3438</v>
      </c>
      <c r="G101" s="136" t="s">
        <v>1454</v>
      </c>
      <c r="H101" s="136">
        <v>2016</v>
      </c>
      <c r="I101" s="136" t="s">
        <v>979</v>
      </c>
      <c r="J101" s="146">
        <v>155049.95000000001</v>
      </c>
      <c r="K101" s="136" t="s">
        <v>1455</v>
      </c>
      <c r="L101" s="136" t="s">
        <v>980</v>
      </c>
      <c r="M101" s="136" t="s">
        <v>981</v>
      </c>
      <c r="N101" s="136" t="s">
        <v>982</v>
      </c>
      <c r="O101" s="136" t="s">
        <v>983</v>
      </c>
      <c r="P101" s="136" t="s">
        <v>1456</v>
      </c>
      <c r="Q101" s="154">
        <f>Table4[[#This Row],[21]]</f>
        <v>48.895811298076929</v>
      </c>
      <c r="R101" s="131">
        <f>J101*0.25/2080</f>
        <v>18.635811298076923</v>
      </c>
      <c r="S101" s="135">
        <v>17.88</v>
      </c>
      <c r="T101" s="135">
        <v>12.38</v>
      </c>
      <c r="U101" s="137">
        <f>SUBTOTAL(9,Table4[[#This Row],[18]:[20]])</f>
        <v>48.895811298076929</v>
      </c>
      <c r="V101" s="135">
        <v>100</v>
      </c>
      <c r="W101" s="136">
        <v>100</v>
      </c>
      <c r="X101" s="141" t="s">
        <v>2633</v>
      </c>
      <c r="Y101" s="135">
        <v>6</v>
      </c>
      <c r="Z101" s="135">
        <v>6</v>
      </c>
      <c r="AA101" s="135">
        <v>6</v>
      </c>
      <c r="AB101" s="135">
        <v>14</v>
      </c>
      <c r="AC101" s="136" t="str">
        <f>Table4[[#This Row],[11]]</f>
        <v>P_XVI_169</v>
      </c>
      <c r="AD101" s="135">
        <v>0</v>
      </c>
      <c r="AE101" s="136">
        <v>4</v>
      </c>
      <c r="AF101" s="135">
        <v>100</v>
      </c>
      <c r="AG101" s="135" t="str">
        <f>Table4[[#This Row],[4]]</f>
        <v>P1-0135</v>
      </c>
      <c r="AH101" s="135" t="str">
        <f>Table4[[#This Row],[5]]</f>
        <v>Dejan Lesjak</v>
      </c>
      <c r="AI101" s="135">
        <v>100</v>
      </c>
      <c r="AJ101" s="135"/>
      <c r="AK101" s="135"/>
      <c r="AL101" s="135"/>
      <c r="AM101" s="135"/>
      <c r="AN101" s="135"/>
      <c r="AO101" s="135"/>
      <c r="AP101" s="135"/>
      <c r="AQ101" s="135"/>
      <c r="AR101" s="135"/>
      <c r="AS101" s="135"/>
      <c r="AT101" s="135"/>
      <c r="AU101" s="135"/>
      <c r="AV101" s="135"/>
      <c r="AW101" s="135"/>
      <c r="AX101" s="135"/>
    </row>
    <row r="102" spans="1:50" ht="102" x14ac:dyDescent="0.2">
      <c r="A102" s="79">
        <v>106</v>
      </c>
      <c r="B102" s="135" t="s">
        <v>1884</v>
      </c>
      <c r="C102" s="135"/>
      <c r="D102" s="136" t="s">
        <v>656</v>
      </c>
      <c r="E102" s="136" t="s">
        <v>831</v>
      </c>
      <c r="F102" s="136">
        <v>9089</v>
      </c>
      <c r="G102" s="136" t="s">
        <v>1457</v>
      </c>
      <c r="H102" s="136">
        <v>2017</v>
      </c>
      <c r="I102" s="136" t="s">
        <v>1458</v>
      </c>
      <c r="J102" s="146">
        <v>834346.88</v>
      </c>
      <c r="K102" s="136" t="s">
        <v>1459</v>
      </c>
      <c r="L102" s="136" t="s">
        <v>1460</v>
      </c>
      <c r="M102" s="136" t="s">
        <v>1461</v>
      </c>
      <c r="N102" s="136" t="s">
        <v>1462</v>
      </c>
      <c r="O102" s="136" t="s">
        <v>1463</v>
      </c>
      <c r="P102" s="136">
        <v>62061</v>
      </c>
      <c r="Q102" s="154">
        <f>Table4[[#This Row],[21]]</f>
        <v>80.225661538461551</v>
      </c>
      <c r="R102" s="131">
        <f t="shared" ref="R102:R106" si="15">J102*0.2/2080</f>
        <v>80.225661538461551</v>
      </c>
      <c r="S102" s="135" t="s">
        <v>1464</v>
      </c>
      <c r="T102" s="135" t="s">
        <v>1465</v>
      </c>
      <c r="U102" s="137">
        <f>SUBTOTAL(9,Table4[[#This Row],[18]:[20]])</f>
        <v>80.225661538461551</v>
      </c>
      <c r="V102" s="135">
        <v>100</v>
      </c>
      <c r="W102" s="136">
        <v>100</v>
      </c>
      <c r="X102" s="141" t="s">
        <v>2633</v>
      </c>
      <c r="Y102" s="135"/>
      <c r="Z102" s="135"/>
      <c r="AA102" s="135"/>
      <c r="AB102" s="135"/>
      <c r="AC102" s="136" t="str">
        <f>Table4[[#This Row],[11]]</f>
        <v>P_XVI_170</v>
      </c>
      <c r="AD102" s="135">
        <v>0</v>
      </c>
      <c r="AE102" s="136">
        <v>5</v>
      </c>
      <c r="AF102" s="135">
        <v>100</v>
      </c>
      <c r="AG102" s="135" t="str">
        <f>Table4[[#This Row],[4]]</f>
        <v>P1-0099</v>
      </c>
      <c r="AH102" s="135" t="str">
        <f>Table4[[#This Row],[5]]</f>
        <v>Igor Muševič</v>
      </c>
      <c r="AI102" s="135" t="s">
        <v>1466</v>
      </c>
      <c r="AJ102" s="135"/>
      <c r="AK102" s="135"/>
      <c r="AL102" s="135"/>
      <c r="AM102" s="135"/>
      <c r="AN102" s="135"/>
      <c r="AO102" s="135"/>
      <c r="AP102" s="135"/>
      <c r="AQ102" s="135"/>
      <c r="AR102" s="135"/>
      <c r="AS102" s="135"/>
      <c r="AT102" s="135"/>
      <c r="AU102" s="135"/>
      <c r="AV102" s="135"/>
      <c r="AW102" s="135"/>
      <c r="AX102" s="135"/>
    </row>
    <row r="103" spans="1:50" ht="76.5" x14ac:dyDescent="0.2">
      <c r="A103" s="79">
        <v>106</v>
      </c>
      <c r="B103" s="135" t="s">
        <v>1884</v>
      </c>
      <c r="C103" s="135"/>
      <c r="D103" s="136" t="s">
        <v>1160</v>
      </c>
      <c r="E103" s="136" t="s">
        <v>1467</v>
      </c>
      <c r="F103" s="136">
        <v>3111</v>
      </c>
      <c r="G103" s="136" t="s">
        <v>1468</v>
      </c>
      <c r="H103" s="136">
        <v>2017</v>
      </c>
      <c r="I103" s="136" t="s">
        <v>1469</v>
      </c>
      <c r="J103" s="146">
        <v>173296.16</v>
      </c>
      <c r="K103" s="136" t="s">
        <v>1470</v>
      </c>
      <c r="L103" s="136" t="s">
        <v>1471</v>
      </c>
      <c r="M103" s="136" t="s">
        <v>1472</v>
      </c>
      <c r="N103" s="136" t="s">
        <v>1473</v>
      </c>
      <c r="O103" s="136" t="s">
        <v>1474</v>
      </c>
      <c r="P103" s="136">
        <v>62555</v>
      </c>
      <c r="Q103" s="154">
        <f>Table4[[#This Row],[21]]</f>
        <v>46.923092307692308</v>
      </c>
      <c r="R103" s="131">
        <f t="shared" si="15"/>
        <v>16.66309230769231</v>
      </c>
      <c r="S103" s="135">
        <v>17.88</v>
      </c>
      <c r="T103" s="135">
        <v>12.38</v>
      </c>
      <c r="U103" s="137">
        <f>SUBTOTAL(9,Table4[[#This Row],[18]:[20]])</f>
        <v>46.923092307692308</v>
      </c>
      <c r="V103" s="135">
        <v>100</v>
      </c>
      <c r="W103" s="136">
        <v>100</v>
      </c>
      <c r="X103" s="141" t="s">
        <v>2633</v>
      </c>
      <c r="Y103" s="135">
        <v>6</v>
      </c>
      <c r="Z103" s="135">
        <v>4</v>
      </c>
      <c r="AA103" s="135">
        <v>1</v>
      </c>
      <c r="AB103" s="135">
        <v>46</v>
      </c>
      <c r="AC103" s="136" t="str">
        <f>Table4[[#This Row],[11]]</f>
        <v>P_XVI_187</v>
      </c>
      <c r="AD103" s="135">
        <v>12.38</v>
      </c>
      <c r="AE103" s="136">
        <v>5</v>
      </c>
      <c r="AF103" s="135">
        <f t="shared" si="14"/>
        <v>100</v>
      </c>
      <c r="AG103" s="135" t="str">
        <f>Table4[[#This Row],[4]]</f>
        <v>P2-0026</v>
      </c>
      <c r="AH103" s="135" t="str">
        <f>Table4[[#This Row],[5]]</f>
        <v>Andrej Sušnik</v>
      </c>
      <c r="AI103" s="135">
        <v>100</v>
      </c>
      <c r="AJ103" s="135"/>
      <c r="AK103" s="135"/>
      <c r="AL103" s="135"/>
      <c r="AM103" s="135"/>
      <c r="AN103" s="135"/>
      <c r="AO103" s="135"/>
      <c r="AP103" s="135"/>
      <c r="AQ103" s="135"/>
      <c r="AR103" s="135"/>
      <c r="AS103" s="135"/>
      <c r="AT103" s="135"/>
      <c r="AU103" s="135"/>
      <c r="AV103" s="135"/>
      <c r="AW103" s="135"/>
      <c r="AX103" s="135"/>
    </row>
    <row r="104" spans="1:50" ht="76.5" x14ac:dyDescent="0.2">
      <c r="A104" s="79">
        <v>106</v>
      </c>
      <c r="B104" s="135" t="s">
        <v>1884</v>
      </c>
      <c r="C104" s="135"/>
      <c r="D104" s="136" t="s">
        <v>734</v>
      </c>
      <c r="E104" s="136" t="s">
        <v>1475</v>
      </c>
      <c r="F104" s="136">
        <v>2885</v>
      </c>
      <c r="G104" s="136" t="s">
        <v>1476</v>
      </c>
      <c r="H104" s="136">
        <v>2017</v>
      </c>
      <c r="I104" s="136" t="s">
        <v>1477</v>
      </c>
      <c r="J104" s="146">
        <v>152286.88</v>
      </c>
      <c r="K104" s="136" t="s">
        <v>1478</v>
      </c>
      <c r="L104" s="136" t="s">
        <v>1479</v>
      </c>
      <c r="M104" s="136" t="s">
        <v>1480</v>
      </c>
      <c r="N104" s="136" t="s">
        <v>1481</v>
      </c>
      <c r="O104" s="136" t="s">
        <v>1482</v>
      </c>
      <c r="P104" s="136" t="s">
        <v>1483</v>
      </c>
      <c r="Q104" s="154">
        <f>Table4[[#This Row],[21]]</f>
        <v>51.422969230769233</v>
      </c>
      <c r="R104" s="131">
        <f t="shared" si="15"/>
        <v>14.642969230769232</v>
      </c>
      <c r="S104" s="135">
        <v>17.88</v>
      </c>
      <c r="T104" s="135">
        <v>18.899999999999999</v>
      </c>
      <c r="U104" s="137">
        <f>SUBTOTAL(9,Table4[[#This Row],[18]:[20]])</f>
        <v>51.422969230769233</v>
      </c>
      <c r="V104" s="135">
        <v>100</v>
      </c>
      <c r="W104" s="136">
        <v>100</v>
      </c>
      <c r="X104" s="141" t="s">
        <v>2633</v>
      </c>
      <c r="Y104" s="135">
        <v>3</v>
      </c>
      <c r="Z104" s="135">
        <v>1</v>
      </c>
      <c r="AA104" s="135">
        <v>7</v>
      </c>
      <c r="AB104" s="135">
        <v>30</v>
      </c>
      <c r="AC104" s="136" t="str">
        <f>Table4[[#This Row],[11]]</f>
        <v>P_XVI_023</v>
      </c>
      <c r="AD104" s="135">
        <v>0</v>
      </c>
      <c r="AE104" s="136">
        <v>5</v>
      </c>
      <c r="AF104" s="135">
        <v>100</v>
      </c>
      <c r="AG104" s="135" t="str">
        <f>Table4[[#This Row],[4]]</f>
        <v>P1-0192</v>
      </c>
      <c r="AH104" s="135" t="str">
        <f>Table4[[#This Row],[5]]</f>
        <v>Boris Majaron</v>
      </c>
      <c r="AI104" s="135"/>
      <c r="AJ104" s="135"/>
      <c r="AK104" s="135"/>
      <c r="AL104" s="135"/>
      <c r="AM104" s="135"/>
      <c r="AN104" s="135"/>
      <c r="AO104" s="135"/>
      <c r="AP104" s="135"/>
      <c r="AQ104" s="135"/>
      <c r="AR104" s="135"/>
      <c r="AS104" s="135"/>
      <c r="AT104" s="135"/>
      <c r="AU104" s="135"/>
      <c r="AV104" s="135"/>
      <c r="AW104" s="135"/>
      <c r="AX104" s="135"/>
    </row>
    <row r="105" spans="1:50" ht="102" x14ac:dyDescent="0.2">
      <c r="A105" s="79">
        <v>106</v>
      </c>
      <c r="B105" s="135" t="s">
        <v>1884</v>
      </c>
      <c r="C105" s="135"/>
      <c r="D105" s="136" t="s">
        <v>651</v>
      </c>
      <c r="E105" s="136" t="s">
        <v>1273</v>
      </c>
      <c r="F105" s="136">
        <v>2935</v>
      </c>
      <c r="G105" s="136" t="s">
        <v>1484</v>
      </c>
      <c r="H105" s="136">
        <v>2017</v>
      </c>
      <c r="I105" s="136" t="s">
        <v>1485</v>
      </c>
      <c r="J105" s="146">
        <v>254512.59</v>
      </c>
      <c r="K105" s="136" t="s">
        <v>1486</v>
      </c>
      <c r="L105" s="136" t="s">
        <v>1487</v>
      </c>
      <c r="M105" s="136" t="s">
        <v>1488</v>
      </c>
      <c r="N105" s="136" t="s">
        <v>1489</v>
      </c>
      <c r="O105" s="136" t="s">
        <v>1490</v>
      </c>
      <c r="P105" s="136">
        <v>62378</v>
      </c>
      <c r="Q105" s="154">
        <f>Table4[[#This Row],[21]]</f>
        <v>54.732364423076923</v>
      </c>
      <c r="R105" s="131">
        <f t="shared" si="15"/>
        <v>24.472364423076925</v>
      </c>
      <c r="S105" s="135">
        <v>17.88</v>
      </c>
      <c r="T105" s="135">
        <v>12.38</v>
      </c>
      <c r="U105" s="137">
        <f>SUBTOTAL(9,Table4[[#This Row],[18]:[20]])</f>
        <v>54.732364423076923</v>
      </c>
      <c r="V105" s="135">
        <v>100</v>
      </c>
      <c r="W105" s="136">
        <v>100</v>
      </c>
      <c r="X105" s="141" t="s">
        <v>2633</v>
      </c>
      <c r="Y105" s="135">
        <v>4</v>
      </c>
      <c r="Z105" s="135">
        <v>4</v>
      </c>
      <c r="AA105" s="135">
        <v>3</v>
      </c>
      <c r="AB105" s="135">
        <v>44</v>
      </c>
      <c r="AC105" s="136" t="str">
        <f>Table4[[#This Row],[11]]</f>
        <v>P_XVI_061</v>
      </c>
      <c r="AD105" s="135">
        <v>46.2</v>
      </c>
      <c r="AE105" s="136">
        <v>5</v>
      </c>
      <c r="AF105" s="135">
        <f t="shared" si="14"/>
        <v>100</v>
      </c>
      <c r="AG105" s="135" t="str">
        <f>Table4[[#This Row],[4]]</f>
        <v>P1-0125</v>
      </c>
      <c r="AH105" s="135" t="str">
        <f>Table4[[#This Row],[5]]</f>
        <v>Vid Bobnar</v>
      </c>
      <c r="AI105" s="135">
        <v>100</v>
      </c>
      <c r="AJ105" s="135"/>
      <c r="AK105" s="135"/>
      <c r="AL105" s="135"/>
      <c r="AM105" s="135"/>
      <c r="AN105" s="135"/>
      <c r="AO105" s="135"/>
      <c r="AP105" s="135"/>
      <c r="AQ105" s="135"/>
      <c r="AR105" s="135"/>
      <c r="AS105" s="135"/>
      <c r="AT105" s="135"/>
      <c r="AU105" s="135"/>
      <c r="AV105" s="135"/>
      <c r="AW105" s="135"/>
      <c r="AX105" s="135"/>
    </row>
    <row r="106" spans="1:50" ht="76.5" x14ac:dyDescent="0.2">
      <c r="A106" s="79">
        <v>106</v>
      </c>
      <c r="B106" s="135" t="s">
        <v>1884</v>
      </c>
      <c r="C106" s="135"/>
      <c r="D106" s="136" t="s">
        <v>844</v>
      </c>
      <c r="E106" s="136" t="s">
        <v>1491</v>
      </c>
      <c r="F106" s="136">
        <v>26463</v>
      </c>
      <c r="G106" s="136" t="s">
        <v>1492</v>
      </c>
      <c r="H106" s="136">
        <v>2018</v>
      </c>
      <c r="I106" s="136" t="s">
        <v>1493</v>
      </c>
      <c r="J106" s="146">
        <v>82381.83</v>
      </c>
      <c r="K106" s="136" t="s">
        <v>1494</v>
      </c>
      <c r="L106" s="136" t="s">
        <v>1495</v>
      </c>
      <c r="M106" s="136" t="s">
        <v>1496</v>
      </c>
      <c r="N106" s="136" t="s">
        <v>1497</v>
      </c>
      <c r="O106" s="136" t="s">
        <v>1498</v>
      </c>
      <c r="P106" s="136">
        <v>64188</v>
      </c>
      <c r="Q106" s="154">
        <f>Table4[[#This Row],[21]]</f>
        <v>38.181329807692308</v>
      </c>
      <c r="R106" s="131">
        <f t="shared" si="15"/>
        <v>7.9213298076923087</v>
      </c>
      <c r="S106" s="135">
        <v>17.88</v>
      </c>
      <c r="T106" s="135">
        <v>12.38</v>
      </c>
      <c r="U106" s="137">
        <f>SUBTOTAL(9,Table4[[#This Row],[18]:[20]])</f>
        <v>38.181329807692308</v>
      </c>
      <c r="V106" s="135">
        <v>100</v>
      </c>
      <c r="W106" s="136">
        <v>100</v>
      </c>
      <c r="X106" s="141" t="s">
        <v>2633</v>
      </c>
      <c r="Y106" s="135">
        <v>4</v>
      </c>
      <c r="Z106" s="135">
        <v>5</v>
      </c>
      <c r="AA106" s="135">
        <v>5</v>
      </c>
      <c r="AB106" s="135">
        <v>44</v>
      </c>
      <c r="AC106" s="136" t="str">
        <f>Table4[[#This Row],[11]]</f>
        <v>P_XVII_022</v>
      </c>
      <c r="AD106" s="135">
        <v>0</v>
      </c>
      <c r="AE106" s="136">
        <v>5</v>
      </c>
      <c r="AF106" s="135">
        <f t="shared" si="14"/>
        <v>100</v>
      </c>
      <c r="AG106" s="135" t="str">
        <f>Table4[[#This Row],[4]]</f>
        <v>P2-0082</v>
      </c>
      <c r="AH106" s="135" t="str">
        <f>Table4[[#This Row],[5]]</f>
        <v>Matjaž Panjan</v>
      </c>
      <c r="AI106" s="135">
        <v>75</v>
      </c>
      <c r="AJ106" s="135" t="s">
        <v>1500</v>
      </c>
      <c r="AK106" s="135" t="s">
        <v>1501</v>
      </c>
      <c r="AL106" s="135">
        <v>25</v>
      </c>
      <c r="AM106" s="135"/>
      <c r="AN106" s="135"/>
      <c r="AO106" s="135"/>
      <c r="AP106" s="135"/>
      <c r="AQ106" s="135"/>
      <c r="AR106" s="135"/>
      <c r="AS106" s="135"/>
      <c r="AT106" s="135"/>
      <c r="AU106" s="135"/>
      <c r="AV106" s="135"/>
      <c r="AW106" s="135"/>
      <c r="AX106" s="135"/>
    </row>
    <row r="107" spans="1:50" ht="114.75" x14ac:dyDescent="0.2">
      <c r="A107" s="79">
        <v>106</v>
      </c>
      <c r="B107" s="135" t="s">
        <v>1884</v>
      </c>
      <c r="C107" s="135"/>
      <c r="D107" s="136" t="s">
        <v>1028</v>
      </c>
      <c r="E107" s="136" t="s">
        <v>1029</v>
      </c>
      <c r="F107" s="136">
        <v>2013</v>
      </c>
      <c r="G107" s="136" t="s">
        <v>1502</v>
      </c>
      <c r="H107" s="136">
        <v>2018</v>
      </c>
      <c r="I107" s="136" t="s">
        <v>1503</v>
      </c>
      <c r="J107" s="146">
        <v>43274.99</v>
      </c>
      <c r="K107" s="136" t="s">
        <v>1504</v>
      </c>
      <c r="L107" s="136" t="s">
        <v>1429</v>
      </c>
      <c r="M107" s="136" t="s">
        <v>1430</v>
      </c>
      <c r="N107" s="136" t="s">
        <v>1431</v>
      </c>
      <c r="O107" s="136" t="s">
        <v>1432</v>
      </c>
      <c r="P107" s="136">
        <v>64111</v>
      </c>
      <c r="Q107" s="154">
        <f>Table4[[#This Row],[21]]</f>
        <v>41.981320913461538</v>
      </c>
      <c r="R107" s="131">
        <f>J107*0.25/2080</f>
        <v>5.2013209134615384</v>
      </c>
      <c r="S107" s="135">
        <v>17.88</v>
      </c>
      <c r="T107" s="135">
        <v>18.899999999999999</v>
      </c>
      <c r="U107" s="137">
        <f>SUBTOTAL(9,Table4[[#This Row],[18]:[20]])</f>
        <v>41.981320913461538</v>
      </c>
      <c r="V107" s="135">
        <v>100</v>
      </c>
      <c r="W107" s="136">
        <v>100</v>
      </c>
      <c r="X107" s="141" t="s">
        <v>2633</v>
      </c>
      <c r="Y107" s="135">
        <v>6</v>
      </c>
      <c r="Z107" s="135">
        <v>1</v>
      </c>
      <c r="AA107" s="135">
        <v>1</v>
      </c>
      <c r="AB107" s="135">
        <v>25</v>
      </c>
      <c r="AC107" s="136" t="str">
        <f>Table4[[#This Row],[11]]</f>
        <v>P_XVII_071</v>
      </c>
      <c r="AD107" s="135">
        <v>0</v>
      </c>
      <c r="AE107" s="136">
        <v>4</v>
      </c>
      <c r="AF107" s="135">
        <v>100</v>
      </c>
      <c r="AG107" s="135" t="str">
        <f>Table4[[#This Row],[4]]</f>
        <v>P2-0103</v>
      </c>
      <c r="AH107" s="135" t="str">
        <f>Table4[[#This Row],[5]]</f>
        <v>Igor Mozetič</v>
      </c>
      <c r="AI107" s="135"/>
      <c r="AJ107" s="135"/>
      <c r="AK107" s="135"/>
      <c r="AL107" s="135"/>
      <c r="AM107" s="135"/>
      <c r="AN107" s="135"/>
      <c r="AO107" s="135"/>
      <c r="AP107" s="135"/>
      <c r="AQ107" s="135"/>
      <c r="AR107" s="135"/>
      <c r="AS107" s="135"/>
      <c r="AT107" s="135"/>
      <c r="AU107" s="135"/>
      <c r="AV107" s="135"/>
      <c r="AW107" s="135"/>
      <c r="AX107" s="135"/>
    </row>
    <row r="108" spans="1:50" ht="191.25" x14ac:dyDescent="0.2">
      <c r="A108" s="79">
        <v>106</v>
      </c>
      <c r="B108" s="135" t="s">
        <v>1884</v>
      </c>
      <c r="C108" s="135"/>
      <c r="D108" s="136" t="s">
        <v>734</v>
      </c>
      <c r="E108" s="136" t="s">
        <v>1505</v>
      </c>
      <c r="F108" s="136">
        <v>10373</v>
      </c>
      <c r="G108" s="136" t="s">
        <v>1506</v>
      </c>
      <c r="H108" s="136" t="s">
        <v>1507</v>
      </c>
      <c r="I108" s="136" t="s">
        <v>1508</v>
      </c>
      <c r="J108" s="146">
        <v>85582.16</v>
      </c>
      <c r="K108" s="136" t="s">
        <v>1509</v>
      </c>
      <c r="L108" s="136" t="s">
        <v>1510</v>
      </c>
      <c r="M108" s="136" t="s">
        <v>1511</v>
      </c>
      <c r="N108" s="136" t="s">
        <v>1512</v>
      </c>
      <c r="O108" s="136" t="s">
        <v>1513</v>
      </c>
      <c r="P108" s="136" t="s">
        <v>1514</v>
      </c>
      <c r="Q108" s="154">
        <f>Table4[[#This Row],[21]]</f>
        <v>45.009053846153847</v>
      </c>
      <c r="R108" s="131">
        <f t="shared" ref="R108" si="16">J108*0.2/2080</f>
        <v>8.2290538461538461</v>
      </c>
      <c r="S108" s="135">
        <v>17.88</v>
      </c>
      <c r="T108" s="135">
        <v>18.899999999999999</v>
      </c>
      <c r="U108" s="137">
        <f>SUBTOTAL(9,Table4[[#This Row],[18]:[20]])</f>
        <v>45.009053846153847</v>
      </c>
      <c r="V108" s="135">
        <v>100</v>
      </c>
      <c r="W108" s="136">
        <v>100</v>
      </c>
      <c r="X108" s="141" t="s">
        <v>2633</v>
      </c>
      <c r="Y108" s="135">
        <v>1</v>
      </c>
      <c r="Z108" s="135">
        <v>1</v>
      </c>
      <c r="AA108" s="135">
        <v>6</v>
      </c>
      <c r="AB108" s="135">
        <v>47</v>
      </c>
      <c r="AC108" s="136" t="str">
        <f>Table4[[#This Row],[11]]</f>
        <v>P_XVII_079</v>
      </c>
      <c r="AD108" s="135">
        <v>0</v>
      </c>
      <c r="AE108" s="136">
        <v>5</v>
      </c>
      <c r="AF108" s="135">
        <v>100</v>
      </c>
      <c r="AG108" s="135" t="str">
        <f>Table4[[#This Row],[4]]</f>
        <v>P1-0192</v>
      </c>
      <c r="AH108" s="135" t="str">
        <f>Table4[[#This Row],[5]]</f>
        <v>Irena Drevenšek Olenik</v>
      </c>
      <c r="AI108" s="135"/>
      <c r="AJ108" s="135"/>
      <c r="AK108" s="135"/>
      <c r="AL108" s="135"/>
      <c r="AM108" s="135"/>
      <c r="AN108" s="135"/>
      <c r="AO108" s="135"/>
      <c r="AP108" s="135"/>
      <c r="AQ108" s="135"/>
      <c r="AR108" s="135"/>
      <c r="AS108" s="135"/>
      <c r="AT108" s="135"/>
      <c r="AU108" s="135"/>
      <c r="AV108" s="135"/>
      <c r="AW108" s="135"/>
      <c r="AX108" s="135"/>
    </row>
    <row r="109" spans="1:50" ht="165.75" x14ac:dyDescent="0.2">
      <c r="A109" s="79">
        <v>106</v>
      </c>
      <c r="B109" s="135" t="s">
        <v>1884</v>
      </c>
      <c r="C109" s="135"/>
      <c r="D109" s="136" t="s">
        <v>1117</v>
      </c>
      <c r="E109" s="136" t="s">
        <v>1118</v>
      </c>
      <c r="F109" s="136">
        <v>1896</v>
      </c>
      <c r="G109" s="136" t="s">
        <v>1515</v>
      </c>
      <c r="H109" s="136">
        <v>2019</v>
      </c>
      <c r="I109" s="136" t="s">
        <v>1516</v>
      </c>
      <c r="J109" s="146">
        <v>32963.629999999997</v>
      </c>
      <c r="K109" s="136" t="s">
        <v>1517</v>
      </c>
      <c r="L109" s="136" t="s">
        <v>1121</v>
      </c>
      <c r="M109" s="136" t="s">
        <v>1122</v>
      </c>
      <c r="N109" s="136" t="s">
        <v>1518</v>
      </c>
      <c r="O109" s="136" t="s">
        <v>1519</v>
      </c>
      <c r="P109" s="136" t="s">
        <v>1520</v>
      </c>
      <c r="Q109" s="154">
        <f>Table4[[#This Row],[21]]</f>
        <v>34.221974759615385</v>
      </c>
      <c r="R109" s="131">
        <f>J109*0.25/2080</f>
        <v>3.9619747596153845</v>
      </c>
      <c r="S109" s="135">
        <v>17.88</v>
      </c>
      <c r="T109" s="135">
        <v>12.38</v>
      </c>
      <c r="U109" s="137">
        <f>SUBTOTAL(9,Table4[[#This Row],[18]:[20]])</f>
        <v>34.221974759615385</v>
      </c>
      <c r="V109" s="135">
        <v>100</v>
      </c>
      <c r="W109" s="136">
        <v>100</v>
      </c>
      <c r="X109" s="141" t="s">
        <v>2633</v>
      </c>
      <c r="Y109" s="135">
        <v>6</v>
      </c>
      <c r="Z109" s="135">
        <v>1</v>
      </c>
      <c r="AA109" s="135">
        <v>4</v>
      </c>
      <c r="AB109" s="135">
        <v>14</v>
      </c>
      <c r="AC109" s="136" t="str">
        <f>Table4[[#This Row],[11]]</f>
        <v>P_XVII_115</v>
      </c>
      <c r="AD109" s="135">
        <v>0</v>
      </c>
      <c r="AE109" s="136">
        <v>4</v>
      </c>
      <c r="AF109" s="135">
        <f t="shared" si="14"/>
        <v>100</v>
      </c>
      <c r="AG109" s="135" t="str">
        <f>Table4[[#This Row],[4]]</f>
        <v>P2-0209</v>
      </c>
      <c r="AH109" s="135" t="str">
        <f>Table4[[#This Row],[5]]</f>
        <v>Matjaž Gams</v>
      </c>
      <c r="AI109" s="135">
        <v>100</v>
      </c>
      <c r="AJ109" s="135"/>
      <c r="AK109" s="135"/>
      <c r="AL109" s="135"/>
      <c r="AM109" s="135"/>
      <c r="AN109" s="135"/>
      <c r="AO109" s="135"/>
      <c r="AP109" s="135"/>
      <c r="AQ109" s="135"/>
      <c r="AR109" s="135"/>
      <c r="AS109" s="135"/>
      <c r="AT109" s="135"/>
      <c r="AU109" s="135"/>
      <c r="AV109" s="135"/>
      <c r="AW109" s="135"/>
      <c r="AX109" s="135"/>
    </row>
    <row r="110" spans="1:50" ht="89.25" x14ac:dyDescent="0.2">
      <c r="A110" s="79">
        <v>106</v>
      </c>
      <c r="B110" s="135" t="s">
        <v>1884</v>
      </c>
      <c r="C110" s="135"/>
      <c r="D110" s="136" t="s">
        <v>844</v>
      </c>
      <c r="E110" s="136" t="s">
        <v>1398</v>
      </c>
      <c r="F110" s="136">
        <v>18271</v>
      </c>
      <c r="G110" s="136" t="s">
        <v>1521</v>
      </c>
      <c r="H110" s="136">
        <v>2019</v>
      </c>
      <c r="I110" s="136" t="s">
        <v>1522</v>
      </c>
      <c r="J110" s="146">
        <v>121274.62</v>
      </c>
      <c r="K110" s="136" t="s">
        <v>1523</v>
      </c>
      <c r="L110" s="136" t="s">
        <v>1495</v>
      </c>
      <c r="M110" s="136" t="s">
        <v>1496</v>
      </c>
      <c r="N110" s="136" t="s">
        <v>1524</v>
      </c>
      <c r="O110" s="136" t="s">
        <v>1525</v>
      </c>
      <c r="P110" s="136">
        <v>64430</v>
      </c>
      <c r="Q110" s="154">
        <f>Table4[[#This Row],[21]]</f>
        <v>41.921021153846155</v>
      </c>
      <c r="R110" s="131">
        <f t="shared" ref="R110:R115" si="17">J110*0.2/2080</f>
        <v>11.661021153846153</v>
      </c>
      <c r="S110" s="135">
        <v>17.88</v>
      </c>
      <c r="T110" s="135">
        <v>12.38</v>
      </c>
      <c r="U110" s="137">
        <f>SUBTOTAL(9,Table4[[#This Row],[18]:[20]])</f>
        <v>41.921021153846155</v>
      </c>
      <c r="V110" s="135">
        <v>100</v>
      </c>
      <c r="W110" s="136">
        <v>100</v>
      </c>
      <c r="X110" s="141" t="s">
        <v>2633</v>
      </c>
      <c r="Y110" s="135">
        <v>3</v>
      </c>
      <c r="Z110" s="135">
        <v>2</v>
      </c>
      <c r="AA110" s="135">
        <v>3</v>
      </c>
      <c r="AB110" s="135">
        <v>44</v>
      </c>
      <c r="AC110" s="136" t="str">
        <f>Table4[[#This Row],[11]]</f>
        <v>P_XVII_151</v>
      </c>
      <c r="AD110" s="135">
        <v>0</v>
      </c>
      <c r="AE110" s="136">
        <v>5</v>
      </c>
      <c r="AF110" s="135">
        <f t="shared" si="14"/>
        <v>100</v>
      </c>
      <c r="AG110" s="135" t="str">
        <f>Table4[[#This Row],[4]]</f>
        <v>P2-0082</v>
      </c>
      <c r="AH110" s="135" t="str">
        <f>Table4[[#This Row],[5]]</f>
        <v>Miha Čekada</v>
      </c>
      <c r="AI110" s="135">
        <v>75</v>
      </c>
      <c r="AJ110" s="135" t="s">
        <v>1500</v>
      </c>
      <c r="AK110" s="135" t="s">
        <v>1501</v>
      </c>
      <c r="AL110" s="135">
        <v>25</v>
      </c>
      <c r="AM110" s="135"/>
      <c r="AN110" s="135"/>
      <c r="AO110" s="135"/>
      <c r="AP110" s="135"/>
      <c r="AQ110" s="135"/>
      <c r="AR110" s="135"/>
      <c r="AS110" s="135"/>
      <c r="AT110" s="135"/>
      <c r="AU110" s="135"/>
      <c r="AV110" s="135"/>
      <c r="AW110" s="135"/>
      <c r="AX110" s="135"/>
    </row>
    <row r="111" spans="1:50" ht="51" x14ac:dyDescent="0.2">
      <c r="A111" s="79">
        <v>106</v>
      </c>
      <c r="B111" s="135" t="s">
        <v>1884</v>
      </c>
      <c r="C111" s="135"/>
      <c r="D111" s="136" t="s">
        <v>1160</v>
      </c>
      <c r="E111" s="136" t="s">
        <v>1393</v>
      </c>
      <c r="F111" s="136">
        <v>7025</v>
      </c>
      <c r="G111" s="136" t="s">
        <v>1526</v>
      </c>
      <c r="H111" s="136">
        <v>2019</v>
      </c>
      <c r="I111" s="136" t="s">
        <v>1527</v>
      </c>
      <c r="J111" s="146">
        <v>365948.95</v>
      </c>
      <c r="K111" s="136" t="s">
        <v>1528</v>
      </c>
      <c r="L111" s="136" t="s">
        <v>1529</v>
      </c>
      <c r="M111" s="136" t="s">
        <v>1530</v>
      </c>
      <c r="N111" s="136" t="s">
        <v>1531</v>
      </c>
      <c r="O111" s="136" t="s">
        <v>1532</v>
      </c>
      <c r="P111" s="136" t="s">
        <v>1533</v>
      </c>
      <c r="Q111" s="154">
        <f>Table4[[#This Row],[21]]</f>
        <v>35.187399038461542</v>
      </c>
      <c r="R111" s="131">
        <f t="shared" si="17"/>
        <v>35.187399038461542</v>
      </c>
      <c r="S111" s="135" t="s">
        <v>1392</v>
      </c>
      <c r="T111" s="135" t="s">
        <v>1392</v>
      </c>
      <c r="U111" s="137">
        <f>SUBTOTAL(9,Table4[[#This Row],[18]:[20]])</f>
        <v>35.187399038461542</v>
      </c>
      <c r="V111" s="135">
        <v>100</v>
      </c>
      <c r="W111" s="136">
        <v>100</v>
      </c>
      <c r="X111" s="141" t="s">
        <v>2633</v>
      </c>
      <c r="Y111" s="135">
        <v>6</v>
      </c>
      <c r="Z111" s="135">
        <v>1</v>
      </c>
      <c r="AA111" s="135">
        <v>4</v>
      </c>
      <c r="AB111" s="135">
        <v>14</v>
      </c>
      <c r="AC111" s="136" t="str">
        <f>Table4[[#This Row],[11]]</f>
        <v>P_XVII_008</v>
      </c>
      <c r="AD111" s="135">
        <v>0</v>
      </c>
      <c r="AE111" s="136">
        <v>5</v>
      </c>
      <c r="AF111" s="135">
        <f t="shared" si="14"/>
        <v>100</v>
      </c>
      <c r="AG111" s="135" t="str">
        <f>Table4[[#This Row],[4]]</f>
        <v>P2-0026</v>
      </c>
      <c r="AH111" s="135" t="str">
        <f>Table4[[#This Row],[5]]</f>
        <v>Leon Cizelj</v>
      </c>
      <c r="AI111" s="135">
        <v>80</v>
      </c>
      <c r="AJ111" s="135" t="s">
        <v>1534</v>
      </c>
      <c r="AK111" s="135" t="s">
        <v>1393</v>
      </c>
      <c r="AL111" s="135">
        <v>20</v>
      </c>
      <c r="AM111" s="135"/>
      <c r="AN111" s="135"/>
      <c r="AO111" s="135"/>
      <c r="AP111" s="135"/>
      <c r="AQ111" s="135"/>
      <c r="AR111" s="135"/>
      <c r="AS111" s="135"/>
      <c r="AT111" s="135"/>
      <c r="AU111" s="135"/>
      <c r="AV111" s="135"/>
      <c r="AW111" s="135"/>
      <c r="AX111" s="135"/>
    </row>
    <row r="112" spans="1:50" ht="102" x14ac:dyDescent="0.2">
      <c r="A112" s="79">
        <v>106</v>
      </c>
      <c r="B112" s="135" t="s">
        <v>1884</v>
      </c>
      <c r="C112" s="135"/>
      <c r="D112" s="136" t="s">
        <v>1365</v>
      </c>
      <c r="E112" s="136" t="s">
        <v>1366</v>
      </c>
      <c r="F112" s="136">
        <v>27819</v>
      </c>
      <c r="G112" s="136" t="s">
        <v>1535</v>
      </c>
      <c r="H112" s="136">
        <v>2019</v>
      </c>
      <c r="I112" s="136" t="s">
        <v>1163</v>
      </c>
      <c r="J112" s="146">
        <v>365948.95</v>
      </c>
      <c r="K112" s="136" t="s">
        <v>1536</v>
      </c>
      <c r="L112" s="136" t="s">
        <v>1537</v>
      </c>
      <c r="M112" s="136" t="s">
        <v>1538</v>
      </c>
      <c r="N112" s="136" t="s">
        <v>1539</v>
      </c>
      <c r="O112" s="136" t="s">
        <v>1540</v>
      </c>
      <c r="P112" s="136" t="s">
        <v>1533</v>
      </c>
      <c r="Q112" s="154">
        <f>Table4[[#This Row],[21]]</f>
        <v>35.187399038461542</v>
      </c>
      <c r="R112" s="131">
        <f t="shared" si="17"/>
        <v>35.187399038461542</v>
      </c>
      <c r="S112" s="135" t="s">
        <v>1392</v>
      </c>
      <c r="T112" s="135" t="s">
        <v>1392</v>
      </c>
      <c r="U112" s="137">
        <f>SUBTOTAL(9,Table4[[#This Row],[18]:[20]])</f>
        <v>35.187399038461542</v>
      </c>
      <c r="V112" s="135">
        <v>100</v>
      </c>
      <c r="W112" s="136">
        <v>100</v>
      </c>
      <c r="X112" s="141" t="s">
        <v>2633</v>
      </c>
      <c r="Y112" s="135">
        <v>6</v>
      </c>
      <c r="Z112" s="135">
        <v>1</v>
      </c>
      <c r="AA112" s="135">
        <v>4</v>
      </c>
      <c r="AB112" s="135">
        <v>14</v>
      </c>
      <c r="AC112" s="136" t="str">
        <f>Table4[[#This Row],[11]]</f>
        <v>P_XVII_029</v>
      </c>
      <c r="AD112" s="135">
        <v>0</v>
      </c>
      <c r="AE112" s="136">
        <v>5</v>
      </c>
      <c r="AF112" s="135">
        <f t="shared" si="14"/>
        <v>100</v>
      </c>
      <c r="AG112" s="135" t="str">
        <f>Table4[[#This Row],[4]]</f>
        <v>P2-0073</v>
      </c>
      <c r="AH112" s="135" t="str">
        <f>Table4[[#This Row],[5]]</f>
        <v>Luka Snoj</v>
      </c>
      <c r="AI112" s="135">
        <v>10</v>
      </c>
      <c r="AJ112" s="135" t="s">
        <v>1377</v>
      </c>
      <c r="AK112" s="135" t="s">
        <v>1376</v>
      </c>
      <c r="AL112" s="135">
        <v>60</v>
      </c>
      <c r="AM112" s="135" t="s">
        <v>1541</v>
      </c>
      <c r="AN112" s="135" t="s">
        <v>1542</v>
      </c>
      <c r="AO112" s="135">
        <v>10</v>
      </c>
      <c r="AP112" s="135" t="s">
        <v>1543</v>
      </c>
      <c r="AQ112" s="135" t="s">
        <v>1544</v>
      </c>
      <c r="AR112" s="135">
        <v>10</v>
      </c>
      <c r="AS112" s="135" t="s">
        <v>1545</v>
      </c>
      <c r="AT112" s="135" t="s">
        <v>1376</v>
      </c>
      <c r="AU112" s="135">
        <v>5</v>
      </c>
      <c r="AV112" s="135" t="s">
        <v>1546</v>
      </c>
      <c r="AW112" s="135" t="s">
        <v>1382</v>
      </c>
      <c r="AX112" s="135">
        <v>5</v>
      </c>
    </row>
    <row r="113" spans="1:50" ht="102" x14ac:dyDescent="0.2">
      <c r="A113" s="79">
        <v>106</v>
      </c>
      <c r="B113" s="135" t="s">
        <v>1884</v>
      </c>
      <c r="C113" s="135"/>
      <c r="D113" s="136" t="s">
        <v>677</v>
      </c>
      <c r="E113" s="136" t="s">
        <v>1547</v>
      </c>
      <c r="F113" s="136">
        <v>16354</v>
      </c>
      <c r="G113" s="136" t="s">
        <v>1548</v>
      </c>
      <c r="H113" s="136">
        <v>2019</v>
      </c>
      <c r="I113" s="136" t="s">
        <v>1549</v>
      </c>
      <c r="J113" s="146">
        <v>140324.81</v>
      </c>
      <c r="K113" s="136" t="s">
        <v>1550</v>
      </c>
      <c r="L113" s="136" t="s">
        <v>1551</v>
      </c>
      <c r="M113" s="136" t="s">
        <v>1552</v>
      </c>
      <c r="N113" s="136" t="s">
        <v>1553</v>
      </c>
      <c r="O113" s="136" t="s">
        <v>1554</v>
      </c>
      <c r="P113" s="136">
        <v>65412</v>
      </c>
      <c r="Q113" s="154">
        <f>Table4[[#This Row],[21]]</f>
        <v>45.672770192307695</v>
      </c>
      <c r="R113" s="131">
        <f t="shared" si="17"/>
        <v>13.492770192307692</v>
      </c>
      <c r="S113" s="135">
        <v>17.88</v>
      </c>
      <c r="T113" s="135">
        <v>14.3</v>
      </c>
      <c r="U113" s="137">
        <f>SUBTOTAL(9,Table4[[#This Row],[18]:[20]])</f>
        <v>45.672770192307695</v>
      </c>
      <c r="V113" s="135">
        <v>100</v>
      </c>
      <c r="W113" s="136">
        <v>100</v>
      </c>
      <c r="X113" s="141" t="s">
        <v>2633</v>
      </c>
      <c r="Y113" s="135">
        <v>4</v>
      </c>
      <c r="Z113" s="135">
        <v>2</v>
      </c>
      <c r="AA113" s="135">
        <v>4</v>
      </c>
      <c r="AB113" s="135">
        <v>38</v>
      </c>
      <c r="AC113" s="136" t="str">
        <f>Table4[[#This Row],[11]]</f>
        <v>P_XVII_035</v>
      </c>
      <c r="AD113" s="135">
        <v>47.47</v>
      </c>
      <c r="AE113" s="136">
        <v>5</v>
      </c>
      <c r="AF113" s="135">
        <f t="shared" si="14"/>
        <v>100</v>
      </c>
      <c r="AG113" s="135" t="str">
        <f>Table4[[#This Row],[4]]</f>
        <v>P1-0135</v>
      </c>
      <c r="AH113" s="135" t="str">
        <f>Table4[[#This Row],[5]]</f>
        <v>Rok Pestotnik</v>
      </c>
      <c r="AI113" s="135">
        <v>100</v>
      </c>
      <c r="AJ113" s="135"/>
      <c r="AK113" s="135"/>
      <c r="AL113" s="135"/>
      <c r="AM113" s="135"/>
      <c r="AN113" s="135"/>
      <c r="AO113" s="135"/>
      <c r="AP113" s="135"/>
      <c r="AQ113" s="135"/>
      <c r="AR113" s="135"/>
      <c r="AS113" s="135"/>
      <c r="AT113" s="135"/>
      <c r="AU113" s="135"/>
      <c r="AV113" s="135"/>
      <c r="AW113" s="135"/>
      <c r="AX113" s="135"/>
    </row>
    <row r="114" spans="1:50" ht="63.75" x14ac:dyDescent="0.2">
      <c r="A114" s="79">
        <v>106</v>
      </c>
      <c r="B114" s="135" t="s">
        <v>1884</v>
      </c>
      <c r="C114" s="135"/>
      <c r="D114" s="136" t="s">
        <v>1077</v>
      </c>
      <c r="E114" s="136" t="s">
        <v>1555</v>
      </c>
      <c r="F114" s="136">
        <v>13311</v>
      </c>
      <c r="G114" s="136" t="s">
        <v>1556</v>
      </c>
      <c r="H114" s="136">
        <v>2019</v>
      </c>
      <c r="I114" s="136" t="s">
        <v>1557</v>
      </c>
      <c r="J114" s="146">
        <v>27848.21</v>
      </c>
      <c r="K114" s="136" t="s">
        <v>1558</v>
      </c>
      <c r="L114" s="136" t="s">
        <v>1559</v>
      </c>
      <c r="M114" s="136" t="s">
        <v>1560</v>
      </c>
      <c r="N114" s="136" t="s">
        <v>1561</v>
      </c>
      <c r="O114" s="136" t="s">
        <v>1562</v>
      </c>
      <c r="P114" s="136" t="s">
        <v>1563</v>
      </c>
      <c r="Q114" s="154">
        <f>Table4[[#This Row],[21]]</f>
        <v>43.057712499999994</v>
      </c>
      <c r="R114" s="131">
        <f t="shared" si="17"/>
        <v>2.6777124999999997</v>
      </c>
      <c r="S114" s="135">
        <v>17.88</v>
      </c>
      <c r="T114" s="135">
        <v>22.5</v>
      </c>
      <c r="U114" s="137">
        <f>SUBTOTAL(9,Table4[[#This Row],[18]:[20]])</f>
        <v>43.057712499999994</v>
      </c>
      <c r="V114" s="135">
        <v>100</v>
      </c>
      <c r="W114" s="136">
        <v>100</v>
      </c>
      <c r="X114" s="141" t="s">
        <v>2633</v>
      </c>
      <c r="Y114" s="135">
        <v>1</v>
      </c>
      <c r="Z114" s="135">
        <v>7</v>
      </c>
      <c r="AA114" s="135">
        <v>1</v>
      </c>
      <c r="AB114" s="135">
        <v>44</v>
      </c>
      <c r="AC114" s="136" t="str">
        <f>Table4[[#This Row],[11]]</f>
        <v>P_XVII_158</v>
      </c>
      <c r="AD114" s="135">
        <v>0</v>
      </c>
      <c r="AE114" s="136">
        <v>5</v>
      </c>
      <c r="AF114" s="135">
        <v>100</v>
      </c>
      <c r="AG114" s="135" t="str">
        <f>Table4[[#This Row],[4]]</f>
        <v>P2-0091</v>
      </c>
      <c r="AH114" s="135" t="str">
        <f>Table4[[#This Row],[5]]</f>
        <v>Marjeta Maček Kržmanc</v>
      </c>
      <c r="AI114" s="135">
        <v>100</v>
      </c>
      <c r="AJ114" s="135"/>
      <c r="AK114" s="135"/>
      <c r="AL114" s="135"/>
      <c r="AM114" s="135"/>
      <c r="AN114" s="135"/>
      <c r="AO114" s="135"/>
      <c r="AP114" s="135"/>
      <c r="AQ114" s="135"/>
      <c r="AR114" s="135"/>
      <c r="AS114" s="135"/>
      <c r="AT114" s="135"/>
      <c r="AU114" s="135"/>
      <c r="AV114" s="135"/>
      <c r="AW114" s="135"/>
      <c r="AX114" s="135"/>
    </row>
    <row r="115" spans="1:50" ht="63.75" x14ac:dyDescent="0.2">
      <c r="A115" s="79">
        <v>106</v>
      </c>
      <c r="B115" s="135" t="s">
        <v>1884</v>
      </c>
      <c r="C115" s="135"/>
      <c r="D115" s="136" t="s">
        <v>844</v>
      </c>
      <c r="E115" s="136" t="s">
        <v>853</v>
      </c>
      <c r="F115" s="136">
        <v>10429</v>
      </c>
      <c r="G115" s="136" t="s">
        <v>1564</v>
      </c>
      <c r="H115" s="136">
        <v>2019</v>
      </c>
      <c r="I115" s="136" t="s">
        <v>1565</v>
      </c>
      <c r="J115" s="146">
        <v>83271.600000000006</v>
      </c>
      <c r="K115" s="136" t="s">
        <v>1566</v>
      </c>
      <c r="L115" s="136" t="s">
        <v>1567</v>
      </c>
      <c r="M115" s="136" t="s">
        <v>1568</v>
      </c>
      <c r="N115" s="136" t="s">
        <v>1569</v>
      </c>
      <c r="O115" s="136" t="s">
        <v>1570</v>
      </c>
      <c r="P115" s="136">
        <v>65071</v>
      </c>
      <c r="Q115" s="154">
        <f>Table4[[#This Row],[21]]</f>
        <v>32.136884615384616</v>
      </c>
      <c r="R115" s="131">
        <f t="shared" si="17"/>
        <v>8.0068846153846174</v>
      </c>
      <c r="S115" s="135">
        <v>2.15</v>
      </c>
      <c r="T115" s="135">
        <v>21.98</v>
      </c>
      <c r="U115" s="137">
        <f>SUBTOTAL(9,Table4[[#This Row],[18]:[20]])</f>
        <v>32.136884615384616</v>
      </c>
      <c r="V115" s="135">
        <v>100</v>
      </c>
      <c r="W115" s="136">
        <v>100</v>
      </c>
      <c r="X115" s="141" t="s">
        <v>2633</v>
      </c>
      <c r="Y115" s="135">
        <v>3</v>
      </c>
      <c r="Z115" s="135">
        <v>7</v>
      </c>
      <c r="AA115" s="135"/>
      <c r="AB115" s="135">
        <v>44</v>
      </c>
      <c r="AC115" s="136" t="str">
        <f>Table4[[#This Row],[11]]</f>
        <v>P_XVII_176</v>
      </c>
      <c r="AD115" s="135">
        <v>0</v>
      </c>
      <c r="AE115" s="136">
        <v>5</v>
      </c>
      <c r="AF115" s="135">
        <f t="shared" si="14"/>
        <v>100</v>
      </c>
      <c r="AG115" s="135" t="str">
        <f>Table4[[#This Row],[4]]</f>
        <v>P2-0082</v>
      </c>
      <c r="AH115" s="135" t="str">
        <f>Table4[[#This Row],[5]]</f>
        <v>Miran Mozetič</v>
      </c>
      <c r="AI115" s="135">
        <v>75</v>
      </c>
      <c r="AJ115" s="135" t="s">
        <v>1572</v>
      </c>
      <c r="AK115" s="135" t="s">
        <v>1571</v>
      </c>
      <c r="AL115" s="135">
        <v>25</v>
      </c>
      <c r="AM115" s="135"/>
      <c r="AN115" s="135"/>
      <c r="AO115" s="135"/>
      <c r="AP115" s="135"/>
      <c r="AQ115" s="135"/>
      <c r="AR115" s="135"/>
      <c r="AS115" s="135"/>
      <c r="AT115" s="135"/>
      <c r="AU115" s="135"/>
      <c r="AV115" s="135"/>
      <c r="AW115" s="135"/>
      <c r="AX115" s="135"/>
    </row>
    <row r="116" spans="1:50" ht="102" x14ac:dyDescent="0.2">
      <c r="A116" s="79">
        <v>106</v>
      </c>
      <c r="B116" s="135" t="s">
        <v>1884</v>
      </c>
      <c r="C116" s="135"/>
      <c r="D116" s="136" t="s">
        <v>677</v>
      </c>
      <c r="E116" s="136" t="s">
        <v>977</v>
      </c>
      <c r="F116" s="136">
        <v>7525</v>
      </c>
      <c r="G116" s="136" t="s">
        <v>1573</v>
      </c>
      <c r="H116" s="136">
        <v>2019</v>
      </c>
      <c r="I116" s="136" t="s">
        <v>1574</v>
      </c>
      <c r="J116" s="146">
        <v>151040.29</v>
      </c>
      <c r="K116" s="136" t="s">
        <v>1575</v>
      </c>
      <c r="L116" s="136" t="s">
        <v>1576</v>
      </c>
      <c r="M116" s="136" t="s">
        <v>1577</v>
      </c>
      <c r="N116" s="136" t="s">
        <v>1578</v>
      </c>
      <c r="O116" s="136" t="s">
        <v>1579</v>
      </c>
      <c r="P116" s="136" t="s">
        <v>1580</v>
      </c>
      <c r="Q116" s="154">
        <f>Table4[[#This Row],[21]]</f>
        <v>49.843881009615387</v>
      </c>
      <c r="R116" s="131">
        <f>J116*0.25/2080</f>
        <v>18.153881009615386</v>
      </c>
      <c r="S116" s="135">
        <v>19.309999999999999</v>
      </c>
      <c r="T116" s="135">
        <v>12.38</v>
      </c>
      <c r="U116" s="137">
        <f>SUBTOTAL(9,Table4[[#This Row],[18]:[20]])</f>
        <v>49.843881009615387</v>
      </c>
      <c r="V116" s="135">
        <v>100</v>
      </c>
      <c r="W116" s="136">
        <v>100</v>
      </c>
      <c r="X116" s="141" t="s">
        <v>2633</v>
      </c>
      <c r="Y116" s="135">
        <v>6</v>
      </c>
      <c r="Z116" s="135">
        <v>6</v>
      </c>
      <c r="AA116" s="135">
        <v>6</v>
      </c>
      <c r="AB116" s="135">
        <v>30</v>
      </c>
      <c r="AC116" s="136" t="str">
        <f>Table4[[#This Row],[11]]</f>
        <v>P_XVII_154</v>
      </c>
      <c r="AD116" s="135">
        <v>0</v>
      </c>
      <c r="AE116" s="136">
        <v>4</v>
      </c>
      <c r="AF116" s="135">
        <v>100</v>
      </c>
      <c r="AG116" s="135" t="str">
        <f>Table4[[#This Row],[4]]</f>
        <v>P1-0135</v>
      </c>
      <c r="AH116" s="135" t="str">
        <f>Table4[[#This Row],[5]]</f>
        <v>Andrej Filipčič</v>
      </c>
      <c r="AI116" s="135">
        <v>100</v>
      </c>
      <c r="AJ116" s="135"/>
      <c r="AK116" s="135"/>
      <c r="AL116" s="135"/>
      <c r="AM116" s="135"/>
      <c r="AN116" s="135"/>
      <c r="AO116" s="135"/>
      <c r="AP116" s="135"/>
      <c r="AQ116" s="135"/>
      <c r="AR116" s="135"/>
      <c r="AS116" s="135"/>
      <c r="AT116" s="135"/>
      <c r="AU116" s="135"/>
      <c r="AV116" s="135"/>
      <c r="AW116" s="135"/>
      <c r="AX116" s="135"/>
    </row>
    <row r="117" spans="1:50" s="63" customFormat="1" ht="76.5" x14ac:dyDescent="0.2">
      <c r="A117" s="79">
        <v>106</v>
      </c>
      <c r="B117" s="135" t="s">
        <v>1884</v>
      </c>
      <c r="C117" s="135"/>
      <c r="D117" s="136" t="s">
        <v>725</v>
      </c>
      <c r="E117" s="136" t="s">
        <v>733</v>
      </c>
      <c r="F117" s="136">
        <v>4540</v>
      </c>
      <c r="G117" s="136" t="s">
        <v>1581</v>
      </c>
      <c r="H117" s="136">
        <v>2020</v>
      </c>
      <c r="I117" s="135" t="s">
        <v>1736</v>
      </c>
      <c r="J117" s="146">
        <v>387869.06</v>
      </c>
      <c r="K117" s="136" t="s">
        <v>1582</v>
      </c>
      <c r="L117" s="135" t="s">
        <v>1737</v>
      </c>
      <c r="M117" s="135" t="s">
        <v>1738</v>
      </c>
      <c r="N117" s="135" t="s">
        <v>1739</v>
      </c>
      <c r="O117" s="135" t="s">
        <v>1740</v>
      </c>
      <c r="P117" s="136" t="s">
        <v>1583</v>
      </c>
      <c r="Q117" s="154">
        <f>Table4[[#This Row],[21]]</f>
        <v>67.199999999999989</v>
      </c>
      <c r="R117" s="136">
        <v>36.94</v>
      </c>
      <c r="S117" s="135">
        <v>17.88</v>
      </c>
      <c r="T117" s="135">
        <v>12.38</v>
      </c>
      <c r="U117" s="137">
        <f>SUBTOTAL(9,Table4[[#This Row],[18]:[20]])</f>
        <v>67.199999999999989</v>
      </c>
      <c r="V117" s="135">
        <v>100</v>
      </c>
      <c r="W117" s="136">
        <v>80</v>
      </c>
      <c r="X117" s="141" t="s">
        <v>2633</v>
      </c>
      <c r="Y117" s="135">
        <v>1</v>
      </c>
      <c r="Z117" s="135">
        <v>2</v>
      </c>
      <c r="AA117" s="135">
        <v>1</v>
      </c>
      <c r="AB117" s="135">
        <v>47</v>
      </c>
      <c r="AC117" s="136" t="str">
        <f>Table4[[#This Row],[11]]</f>
        <v>P_XVII_014</v>
      </c>
      <c r="AD117" s="135">
        <v>0</v>
      </c>
      <c r="AE117" s="136">
        <v>5</v>
      </c>
      <c r="AF117" s="135">
        <v>100</v>
      </c>
      <c r="AG117" s="135" t="str">
        <f>Table4[[#This Row],[4]]</f>
        <v>P1-0040</v>
      </c>
      <c r="AH117" s="135" t="str">
        <f>Table4[[#This Row],[5]]</f>
        <v>Dragan D. Mihailović</v>
      </c>
      <c r="AI117" s="135">
        <v>100</v>
      </c>
      <c r="AJ117" s="135"/>
      <c r="AK117" s="135"/>
      <c r="AL117" s="135"/>
      <c r="AM117" s="135"/>
      <c r="AN117" s="135"/>
      <c r="AO117" s="135"/>
      <c r="AP117" s="135"/>
      <c r="AQ117" s="135"/>
      <c r="AR117" s="135"/>
      <c r="AS117" s="135"/>
      <c r="AT117" s="135"/>
      <c r="AU117" s="135"/>
      <c r="AV117" s="135"/>
      <c r="AW117" s="135"/>
      <c r="AX117" s="135"/>
    </row>
    <row r="118" spans="1:50" s="63" customFormat="1" ht="63.75" x14ac:dyDescent="0.2">
      <c r="A118" s="79">
        <v>106</v>
      </c>
      <c r="B118" s="135" t="s">
        <v>1884</v>
      </c>
      <c r="C118" s="135"/>
      <c r="D118" s="136" t="s">
        <v>939</v>
      </c>
      <c r="E118" s="136" t="s">
        <v>940</v>
      </c>
      <c r="F118" s="136">
        <v>1515</v>
      </c>
      <c r="G118" s="136" t="s">
        <v>1792</v>
      </c>
      <c r="H118" s="136">
        <v>2020</v>
      </c>
      <c r="I118" s="135" t="s">
        <v>1793</v>
      </c>
      <c r="J118" s="146">
        <v>146081.32999999999</v>
      </c>
      <c r="K118" s="136" t="s">
        <v>1794</v>
      </c>
      <c r="L118" s="135" t="s">
        <v>1795</v>
      </c>
      <c r="M118" s="135" t="s">
        <v>1796</v>
      </c>
      <c r="N118" s="135" t="s">
        <v>1797</v>
      </c>
      <c r="O118" s="135" t="s">
        <v>1798</v>
      </c>
      <c r="P118" s="136">
        <v>65499</v>
      </c>
      <c r="Q118" s="154">
        <f>Table4[[#This Row],[21]]</f>
        <v>61.990000000000009</v>
      </c>
      <c r="R118" s="136">
        <v>13.96</v>
      </c>
      <c r="S118" s="135">
        <v>25.52</v>
      </c>
      <c r="T118" s="135">
        <v>22.51</v>
      </c>
      <c r="U118" s="137">
        <f>SUBTOTAL(9,Table4[[#This Row],[18]:[20]])</f>
        <v>61.990000000000009</v>
      </c>
      <c r="V118" s="135">
        <v>100</v>
      </c>
      <c r="W118" s="136">
        <v>80</v>
      </c>
      <c r="X118" s="141" t="s">
        <v>2633</v>
      </c>
      <c r="Y118" s="135"/>
      <c r="Z118" s="135"/>
      <c r="AA118" s="135"/>
      <c r="AB118" s="135"/>
      <c r="AC118" s="136" t="str">
        <f>Table4[[#This Row],[11]]</f>
        <v>Paket 17</v>
      </c>
      <c r="AD118" s="135">
        <v>0</v>
      </c>
      <c r="AE118" s="136">
        <v>5</v>
      </c>
      <c r="AF118" s="135">
        <v>100</v>
      </c>
      <c r="AG118" s="135" t="str">
        <f>Table4[[#This Row],[4]]</f>
        <v>P2-0084</v>
      </c>
      <c r="AH118" s="135" t="str">
        <f>Table4[[#This Row],[5]]</f>
        <v>Spomenka Kobe</v>
      </c>
      <c r="AI118" s="135"/>
      <c r="AJ118" s="135" t="s">
        <v>939</v>
      </c>
      <c r="AK118" s="135" t="s">
        <v>1799</v>
      </c>
      <c r="AL118" s="135"/>
      <c r="AM118" s="135" t="s">
        <v>1206</v>
      </c>
      <c r="AN118" s="135" t="s">
        <v>1800</v>
      </c>
      <c r="AO118" s="135"/>
      <c r="AP118" s="135" t="s">
        <v>1801</v>
      </c>
      <c r="AQ118" s="135" t="s">
        <v>1800</v>
      </c>
      <c r="AR118" s="135"/>
      <c r="AS118" s="135"/>
      <c r="AT118" s="135"/>
      <c r="AU118" s="135"/>
      <c r="AV118" s="135"/>
      <c r="AW118" s="135"/>
      <c r="AX118" s="135"/>
    </row>
    <row r="119" spans="1:50" s="63" customFormat="1" ht="114.75" x14ac:dyDescent="0.2">
      <c r="A119" s="79">
        <v>106</v>
      </c>
      <c r="B119" s="135" t="s">
        <v>1884</v>
      </c>
      <c r="C119" s="135"/>
      <c r="D119" s="136" t="s">
        <v>651</v>
      </c>
      <c r="E119" s="136" t="s">
        <v>1585</v>
      </c>
      <c r="F119" s="136">
        <v>14080</v>
      </c>
      <c r="G119" s="136" t="s">
        <v>1586</v>
      </c>
      <c r="H119" s="136">
        <v>2020</v>
      </c>
      <c r="I119" s="135" t="s">
        <v>1778</v>
      </c>
      <c r="J119" s="146">
        <v>112769.76</v>
      </c>
      <c r="K119" s="136" t="s">
        <v>1587</v>
      </c>
      <c r="L119" s="135" t="s">
        <v>1779</v>
      </c>
      <c r="M119" s="135" t="s">
        <v>1780</v>
      </c>
      <c r="N119" s="135" t="s">
        <v>1781</v>
      </c>
      <c r="O119" s="135" t="s">
        <v>1782</v>
      </c>
      <c r="P119" s="136" t="s">
        <v>1588</v>
      </c>
      <c r="Q119" s="154">
        <f>Table4[[#This Row],[21]]</f>
        <v>15.370000000000001</v>
      </c>
      <c r="R119" s="136">
        <v>10.67</v>
      </c>
      <c r="S119" s="135">
        <v>4.7</v>
      </c>
      <c r="T119" s="135" t="s">
        <v>1465</v>
      </c>
      <c r="U119" s="137">
        <f>SUBTOTAL(9,Table4[[#This Row],[18]:[20]])</f>
        <v>15.370000000000001</v>
      </c>
      <c r="V119" s="135">
        <v>100</v>
      </c>
      <c r="W119" s="136">
        <v>80</v>
      </c>
      <c r="X119" s="141" t="s">
        <v>2633</v>
      </c>
      <c r="Y119" s="135">
        <v>3</v>
      </c>
      <c r="Z119" s="135">
        <v>1</v>
      </c>
      <c r="AA119" s="135">
        <v>3</v>
      </c>
      <c r="AB119" s="135"/>
      <c r="AC119" s="136" t="str">
        <f>Table4[[#This Row],[11]]</f>
        <v>P_XVII_189</v>
      </c>
      <c r="AD119" s="135">
        <v>0</v>
      </c>
      <c r="AE119" s="136">
        <v>5</v>
      </c>
      <c r="AF119" s="135">
        <v>100</v>
      </c>
      <c r="AG119" s="135" t="str">
        <f>Table4[[#This Row],[4]]</f>
        <v>P1-0125</v>
      </c>
      <c r="AH119" s="135" t="str">
        <f>Table4[[#This Row],[5]]</f>
        <v>Denis Arčon</v>
      </c>
      <c r="AI119" s="135">
        <v>100</v>
      </c>
      <c r="AJ119" s="135"/>
      <c r="AK119" s="135"/>
      <c r="AL119" s="135"/>
      <c r="AM119" s="135"/>
      <c r="AN119" s="135"/>
      <c r="AO119" s="135"/>
      <c r="AP119" s="135"/>
      <c r="AQ119" s="135"/>
      <c r="AR119" s="135"/>
      <c r="AS119" s="135"/>
      <c r="AT119" s="135"/>
      <c r="AU119" s="135"/>
      <c r="AV119" s="135"/>
      <c r="AW119" s="135"/>
      <c r="AX119" s="135"/>
    </row>
    <row r="120" spans="1:50" s="63" customFormat="1" ht="76.5" x14ac:dyDescent="0.2">
      <c r="A120" s="79">
        <v>106</v>
      </c>
      <c r="B120" s="135" t="s">
        <v>1884</v>
      </c>
      <c r="C120" s="135"/>
      <c r="D120" s="136" t="s">
        <v>767</v>
      </c>
      <c r="E120" s="136" t="s">
        <v>1589</v>
      </c>
      <c r="F120" s="136">
        <v>23567</v>
      </c>
      <c r="G120" s="136" t="s">
        <v>1590</v>
      </c>
      <c r="H120" s="136">
        <v>2020</v>
      </c>
      <c r="I120" s="135" t="s">
        <v>1662</v>
      </c>
      <c r="J120" s="146">
        <v>171441.48</v>
      </c>
      <c r="K120" s="136" t="s">
        <v>1591</v>
      </c>
      <c r="L120" s="135" t="s">
        <v>1664</v>
      </c>
      <c r="M120" s="135" t="s">
        <v>1665</v>
      </c>
      <c r="N120" s="135" t="s">
        <v>1666</v>
      </c>
      <c r="O120" s="135" t="s">
        <v>1667</v>
      </c>
      <c r="P120" s="136" t="s">
        <v>1592</v>
      </c>
      <c r="Q120" s="154">
        <f>Table4[[#This Row],[21]]</f>
        <v>45.42</v>
      </c>
      <c r="R120" s="136">
        <v>20.420000000000002</v>
      </c>
      <c r="S120" s="135">
        <v>15</v>
      </c>
      <c r="T120" s="135">
        <v>10</v>
      </c>
      <c r="U120" s="137">
        <f>SUBTOTAL(9,Table4[[#This Row],[18]:[20]])</f>
        <v>45.42</v>
      </c>
      <c r="V120" s="135">
        <v>100</v>
      </c>
      <c r="W120" s="136">
        <v>100</v>
      </c>
      <c r="X120" s="141" t="s">
        <v>2633</v>
      </c>
      <c r="Y120" s="135">
        <v>6</v>
      </c>
      <c r="Z120" s="135">
        <v>1</v>
      </c>
      <c r="AA120" s="135">
        <v>4</v>
      </c>
      <c r="AB120" s="135">
        <v>14</v>
      </c>
      <c r="AC120" s="136" t="str">
        <f>Table4[[#This Row],[11]]</f>
        <v>P_XVII_030</v>
      </c>
      <c r="AD120" s="135">
        <v>0</v>
      </c>
      <c r="AE120" s="136">
        <v>4</v>
      </c>
      <c r="AF120" s="135">
        <v>100</v>
      </c>
      <c r="AG120" s="135" t="str">
        <f>Table4[[#This Row],[4]]</f>
        <v>P1-0044</v>
      </c>
      <c r="AH120" s="135" t="str">
        <f>Table4[[#This Row],[5]]</f>
        <v>Rok Žitko</v>
      </c>
      <c r="AI120" s="135">
        <v>33.299999999999997</v>
      </c>
      <c r="AJ120" s="135" t="s">
        <v>765</v>
      </c>
      <c r="AK120" s="135" t="s">
        <v>1668</v>
      </c>
      <c r="AL120" s="135">
        <v>33.299999999999997</v>
      </c>
      <c r="AM120" s="135" t="s">
        <v>769</v>
      </c>
      <c r="AN120" s="135" t="s">
        <v>1669</v>
      </c>
      <c r="AO120" s="135">
        <v>33.299999999999997</v>
      </c>
      <c r="AP120" s="135"/>
      <c r="AQ120" s="135"/>
      <c r="AR120" s="135"/>
      <c r="AS120" s="135"/>
      <c r="AT120" s="135"/>
      <c r="AU120" s="135"/>
      <c r="AV120" s="135"/>
      <c r="AW120" s="135"/>
      <c r="AX120" s="135"/>
    </row>
    <row r="121" spans="1:50" s="63" customFormat="1" ht="102" x14ac:dyDescent="0.2">
      <c r="A121" s="79">
        <v>106</v>
      </c>
      <c r="B121" s="135" t="s">
        <v>1884</v>
      </c>
      <c r="C121" s="135"/>
      <c r="D121" s="136" t="s">
        <v>712</v>
      </c>
      <c r="E121" s="136" t="s">
        <v>1593</v>
      </c>
      <c r="F121" s="136">
        <v>15735</v>
      </c>
      <c r="G121" s="136" t="s">
        <v>1594</v>
      </c>
      <c r="H121" s="136">
        <v>2020</v>
      </c>
      <c r="I121" s="135" t="s">
        <v>1749</v>
      </c>
      <c r="J121" s="146">
        <v>56127.44</v>
      </c>
      <c r="K121" s="136" t="s">
        <v>1595</v>
      </c>
      <c r="L121" s="135" t="s">
        <v>1750</v>
      </c>
      <c r="M121" s="135" t="s">
        <v>1751</v>
      </c>
      <c r="N121" s="135" t="s">
        <v>1752</v>
      </c>
      <c r="O121" s="135" t="s">
        <v>1753</v>
      </c>
      <c r="P121" s="136" t="s">
        <v>1596</v>
      </c>
      <c r="Q121" s="154">
        <f>Table4[[#This Row],[21]]</f>
        <v>37.119999999999997</v>
      </c>
      <c r="R121" s="136">
        <v>6.86</v>
      </c>
      <c r="S121" s="135">
        <v>17.88</v>
      </c>
      <c r="T121" s="135">
        <v>12.38</v>
      </c>
      <c r="U121" s="137">
        <f>SUBTOTAL(9,Table4[[#This Row],[18]:[20]])</f>
        <v>37.119999999999997</v>
      </c>
      <c r="V121" s="135">
        <v>100</v>
      </c>
      <c r="W121" s="136">
        <v>80</v>
      </c>
      <c r="X121" s="141" t="s">
        <v>2633</v>
      </c>
      <c r="Y121" s="135">
        <v>6</v>
      </c>
      <c r="Z121" s="135">
        <v>1</v>
      </c>
      <c r="AA121" s="135">
        <v>5</v>
      </c>
      <c r="AB121" s="135">
        <v>4</v>
      </c>
      <c r="AC121" s="136" t="str">
        <f>Table4[[#This Row],[11]]</f>
        <v>P_XVIII_161</v>
      </c>
      <c r="AD121" s="135">
        <v>0</v>
      </c>
      <c r="AE121" s="136">
        <v>5</v>
      </c>
      <c r="AF121" s="135">
        <f t="shared" si="14"/>
        <v>100</v>
      </c>
      <c r="AG121" s="135" t="str">
        <f>Table4[[#This Row],[4]]</f>
        <v>P2-0001</v>
      </c>
      <c r="AH121" s="135" t="str">
        <f>Table4[[#This Row],[5]]</f>
        <v>Gregor Dolanc</v>
      </c>
      <c r="AI121" s="135">
        <v>100</v>
      </c>
      <c r="AJ121" s="135"/>
      <c r="AK121" s="135"/>
      <c r="AL121" s="135"/>
      <c r="AM121" s="135"/>
      <c r="AN121" s="135"/>
      <c r="AO121" s="135"/>
      <c r="AP121" s="135"/>
      <c r="AQ121" s="135"/>
      <c r="AR121" s="135"/>
      <c r="AS121" s="135"/>
      <c r="AT121" s="135"/>
      <c r="AU121" s="135"/>
      <c r="AV121" s="135"/>
      <c r="AW121" s="135"/>
      <c r="AX121" s="135"/>
    </row>
    <row r="122" spans="1:50" s="63" customFormat="1" ht="76.5" x14ac:dyDescent="0.2">
      <c r="A122" s="79">
        <v>106</v>
      </c>
      <c r="B122" s="135" t="s">
        <v>1884</v>
      </c>
      <c r="C122" s="135"/>
      <c r="D122" s="136" t="s">
        <v>1028</v>
      </c>
      <c r="E122" s="136" t="s">
        <v>1707</v>
      </c>
      <c r="F122" s="136">
        <v>23582</v>
      </c>
      <c r="G122" s="136" t="s">
        <v>1597</v>
      </c>
      <c r="H122" s="136">
        <v>2020</v>
      </c>
      <c r="I122" s="135" t="s">
        <v>1706</v>
      </c>
      <c r="J122" s="146">
        <v>156188.59</v>
      </c>
      <c r="K122" s="136" t="s">
        <v>1598</v>
      </c>
      <c r="L122" s="135" t="s">
        <v>1702</v>
      </c>
      <c r="M122" s="135" t="s">
        <v>1703</v>
      </c>
      <c r="N122" s="135" t="s">
        <v>1704</v>
      </c>
      <c r="O122" s="135" t="s">
        <v>1705</v>
      </c>
      <c r="P122" s="136" t="s">
        <v>1599</v>
      </c>
      <c r="Q122" s="154">
        <f>Table4[[#This Row],[21]]</f>
        <v>57.35</v>
      </c>
      <c r="R122" s="136">
        <v>19.05</v>
      </c>
      <c r="S122" s="135">
        <v>17.88</v>
      </c>
      <c r="T122" s="135">
        <v>20.420000000000002</v>
      </c>
      <c r="U122" s="137">
        <f>SUBTOTAL(9,Table4[[#This Row],[18]:[20]])</f>
        <v>57.35</v>
      </c>
      <c r="V122" s="135">
        <v>100</v>
      </c>
      <c r="W122" s="136">
        <v>100</v>
      </c>
      <c r="X122" s="141" t="s">
        <v>2633</v>
      </c>
      <c r="Y122" s="135">
        <v>6</v>
      </c>
      <c r="Z122" s="135">
        <v>1</v>
      </c>
      <c r="AA122" s="135">
        <v>1</v>
      </c>
      <c r="AB122" s="135">
        <v>25</v>
      </c>
      <c r="AC122" s="136" t="str">
        <f>Table4[[#This Row],[11]]</f>
        <v>P_XVIII_076</v>
      </c>
      <c r="AD122" s="135">
        <v>0</v>
      </c>
      <c r="AE122" s="136">
        <v>4</v>
      </c>
      <c r="AF122" s="135">
        <v>100</v>
      </c>
      <c r="AG122" s="135" t="str">
        <f>Table4[[#This Row],[4]]</f>
        <v>P2-0103</v>
      </c>
      <c r="AH122" s="135" t="str">
        <f>Table4[[#This Row],[5]]</f>
        <v>Martin Žnidaršič</v>
      </c>
      <c r="AI122" s="135"/>
      <c r="AJ122" s="135"/>
      <c r="AK122" s="135"/>
      <c r="AL122" s="135"/>
      <c r="AM122" s="135"/>
      <c r="AN122" s="135"/>
      <c r="AO122" s="135"/>
      <c r="AP122" s="135"/>
      <c r="AQ122" s="135"/>
      <c r="AR122" s="135"/>
      <c r="AS122" s="135"/>
      <c r="AT122" s="135"/>
      <c r="AU122" s="135"/>
      <c r="AV122" s="135"/>
      <c r="AW122" s="135"/>
      <c r="AX122" s="135"/>
    </row>
    <row r="123" spans="1:50" s="63" customFormat="1" ht="76.5" x14ac:dyDescent="0.2">
      <c r="A123" s="76">
        <v>106</v>
      </c>
      <c r="B123" s="135" t="s">
        <v>1884</v>
      </c>
      <c r="C123" s="135"/>
      <c r="D123" s="136" t="s">
        <v>767</v>
      </c>
      <c r="E123" s="136" t="s">
        <v>1589</v>
      </c>
      <c r="F123" s="136">
        <v>23567</v>
      </c>
      <c r="G123" s="136" t="s">
        <v>1600</v>
      </c>
      <c r="H123" s="136">
        <v>2021</v>
      </c>
      <c r="I123" s="135" t="s">
        <v>1663</v>
      </c>
      <c r="J123" s="146">
        <v>99043.45</v>
      </c>
      <c r="K123" s="136" t="s">
        <v>1601</v>
      </c>
      <c r="L123" s="135" t="s">
        <v>1664</v>
      </c>
      <c r="M123" s="135" t="s">
        <v>1665</v>
      </c>
      <c r="N123" s="135" t="s">
        <v>1666</v>
      </c>
      <c r="O123" s="135" t="s">
        <v>1667</v>
      </c>
      <c r="P123" s="136" t="s">
        <v>1938</v>
      </c>
      <c r="Q123" s="154">
        <f>Table4[[#This Row],[21]]</f>
        <v>18.904260817307694</v>
      </c>
      <c r="R123" s="149">
        <f>Table4[[#This Row],[10]]*0.25/2080</f>
        <v>11.904260817307692</v>
      </c>
      <c r="S123" s="135">
        <v>4</v>
      </c>
      <c r="T123" s="135">
        <v>3</v>
      </c>
      <c r="U123" s="137">
        <f>SUBTOTAL(9,Table4[[#This Row],[18]:[20]])</f>
        <v>18.904260817307694</v>
      </c>
      <c r="V123" s="135">
        <v>100</v>
      </c>
      <c r="W123" s="136">
        <v>60</v>
      </c>
      <c r="X123" s="141" t="s">
        <v>2633</v>
      </c>
      <c r="Y123" s="135">
        <v>6</v>
      </c>
      <c r="Z123" s="135">
        <v>1</v>
      </c>
      <c r="AA123" s="135">
        <v>4</v>
      </c>
      <c r="AB123" s="135">
        <v>14</v>
      </c>
      <c r="AC123" s="136" t="str">
        <f>Table4[[#This Row],[11]]</f>
        <v>P_XVIII_028</v>
      </c>
      <c r="AD123" s="135">
        <v>0</v>
      </c>
      <c r="AE123" s="136">
        <v>4</v>
      </c>
      <c r="AF123" s="150">
        <f t="shared" si="14"/>
        <v>99.899999999999991</v>
      </c>
      <c r="AG123" s="135" t="str">
        <f>Table4[[#This Row],[4]]</f>
        <v>P1-0044</v>
      </c>
      <c r="AH123" s="135" t="str">
        <f>Table4[[#This Row],[5]]</f>
        <v>Rok Žitko</v>
      </c>
      <c r="AI123" s="135">
        <v>33.299999999999997</v>
      </c>
      <c r="AJ123" s="135" t="s">
        <v>765</v>
      </c>
      <c r="AK123" s="135" t="s">
        <v>1668</v>
      </c>
      <c r="AL123" s="135">
        <v>33.299999999999997</v>
      </c>
      <c r="AM123" s="135" t="s">
        <v>769</v>
      </c>
      <c r="AN123" s="135" t="s">
        <v>1669</v>
      </c>
      <c r="AO123" s="135">
        <v>33.299999999999997</v>
      </c>
      <c r="AP123" s="135"/>
      <c r="AQ123" s="135"/>
      <c r="AR123" s="135"/>
      <c r="AS123" s="135"/>
      <c r="AT123" s="135"/>
      <c r="AU123" s="135"/>
      <c r="AV123" s="135"/>
      <c r="AW123" s="135"/>
      <c r="AX123" s="135"/>
    </row>
    <row r="124" spans="1:50" s="63" customFormat="1" ht="89.25" x14ac:dyDescent="0.2">
      <c r="A124" s="79">
        <v>106</v>
      </c>
      <c r="B124" s="135" t="s">
        <v>1884</v>
      </c>
      <c r="C124" s="135"/>
      <c r="D124" s="136" t="s">
        <v>844</v>
      </c>
      <c r="E124" s="136" t="s">
        <v>883</v>
      </c>
      <c r="F124" s="136">
        <v>22289</v>
      </c>
      <c r="G124" s="136" t="s">
        <v>1602</v>
      </c>
      <c r="H124" s="136">
        <v>2020</v>
      </c>
      <c r="I124" s="135" t="s">
        <v>1653</v>
      </c>
      <c r="J124" s="146">
        <v>191680</v>
      </c>
      <c r="K124" s="136" t="s">
        <v>1603</v>
      </c>
      <c r="L124" s="135" t="s">
        <v>1654</v>
      </c>
      <c r="M124" s="135" t="s">
        <v>1655</v>
      </c>
      <c r="N124" s="135" t="s">
        <v>1656</v>
      </c>
      <c r="O124" s="135" t="s">
        <v>1657</v>
      </c>
      <c r="P124" s="136">
        <v>67260</v>
      </c>
      <c r="Q124" s="154">
        <f>Table4[[#This Row],[21]]</f>
        <v>39.25</v>
      </c>
      <c r="R124" s="136">
        <v>18.21</v>
      </c>
      <c r="S124" s="135">
        <v>3.2</v>
      </c>
      <c r="T124" s="135">
        <v>17.84</v>
      </c>
      <c r="U124" s="137">
        <f>SUBTOTAL(9,Table4[[#This Row],[18]:[20]])</f>
        <v>39.25</v>
      </c>
      <c r="V124" s="135">
        <v>100</v>
      </c>
      <c r="W124" s="136">
        <v>80</v>
      </c>
      <c r="X124" s="141" t="s">
        <v>2633</v>
      </c>
      <c r="Y124" s="135">
        <v>3</v>
      </c>
      <c r="Z124" s="135" t="s">
        <v>1658</v>
      </c>
      <c r="AA124" s="135" t="s">
        <v>1659</v>
      </c>
      <c r="AB124" s="135">
        <v>47</v>
      </c>
      <c r="AC124" s="136" t="str">
        <f>Table4[[#This Row],[11]]</f>
        <v>P_XVIII_134</v>
      </c>
      <c r="AD124" s="135">
        <v>43.46</v>
      </c>
      <c r="AE124" s="136">
        <v>5</v>
      </c>
      <c r="AF124" s="135">
        <v>100</v>
      </c>
      <c r="AG124" s="135" t="str">
        <f>Table4[[#This Row],[4]]</f>
        <v>P2-0082</v>
      </c>
      <c r="AH124" s="135" t="str">
        <f>Table4[[#This Row],[5]]</f>
        <v>Uroš Cvelbar</v>
      </c>
      <c r="AI124" s="135">
        <v>100</v>
      </c>
      <c r="AJ124" s="135" t="s">
        <v>1660</v>
      </c>
      <c r="AK124" s="135" t="s">
        <v>1661</v>
      </c>
      <c r="AL124" s="135">
        <v>100</v>
      </c>
      <c r="AM124" s="135"/>
      <c r="AN124" s="135"/>
      <c r="AO124" s="135"/>
      <c r="AP124" s="135"/>
      <c r="AQ124" s="135"/>
      <c r="AR124" s="135"/>
      <c r="AS124" s="135"/>
      <c r="AT124" s="135"/>
      <c r="AU124" s="135"/>
      <c r="AV124" s="135"/>
      <c r="AW124" s="135"/>
      <c r="AX124" s="135"/>
    </row>
    <row r="125" spans="1:50" s="63" customFormat="1" ht="38.25" x14ac:dyDescent="0.2">
      <c r="A125" s="79">
        <v>106</v>
      </c>
      <c r="B125" s="135" t="s">
        <v>1884</v>
      </c>
      <c r="C125" s="135"/>
      <c r="D125" s="136" t="s">
        <v>1160</v>
      </c>
      <c r="E125" s="136" t="s">
        <v>1754</v>
      </c>
      <c r="F125" s="136">
        <v>34279</v>
      </c>
      <c r="G125" s="136" t="s">
        <v>1604</v>
      </c>
      <c r="H125" s="136">
        <v>2020</v>
      </c>
      <c r="I125" s="135" t="s">
        <v>1755</v>
      </c>
      <c r="J125" s="146">
        <v>218586.66</v>
      </c>
      <c r="K125" s="136" t="s">
        <v>1605</v>
      </c>
      <c r="L125" s="135" t="s">
        <v>1756</v>
      </c>
      <c r="M125" s="135" t="s">
        <v>1757</v>
      </c>
      <c r="N125" s="135" t="s">
        <v>1758</v>
      </c>
      <c r="O125" s="135" t="s">
        <v>1759</v>
      </c>
      <c r="P125" s="136">
        <v>67241</v>
      </c>
      <c r="Q125" s="154">
        <f>Table4[[#This Row],[21]]</f>
        <v>49.67</v>
      </c>
      <c r="R125" s="136">
        <v>20.77</v>
      </c>
      <c r="S125" s="135">
        <v>10</v>
      </c>
      <c r="T125" s="135">
        <v>18.899999999999999</v>
      </c>
      <c r="U125" s="137">
        <f>SUBTOTAL(9,Table4[[#This Row],[18]:[20]])</f>
        <v>49.67</v>
      </c>
      <c r="V125" s="135">
        <v>100</v>
      </c>
      <c r="W125" s="136">
        <v>80</v>
      </c>
      <c r="X125" s="141" t="s">
        <v>2633</v>
      </c>
      <c r="Y125" s="135">
        <v>4</v>
      </c>
      <c r="Z125" s="135">
        <v>5</v>
      </c>
      <c r="AA125" s="135">
        <v>5</v>
      </c>
      <c r="AB125" s="135">
        <v>46</v>
      </c>
      <c r="AC125" s="136" t="str">
        <f>Table4[[#This Row],[11]]</f>
        <v>P_XVII_069</v>
      </c>
      <c r="AD125" s="135">
        <v>0</v>
      </c>
      <c r="AE125" s="136">
        <v>5</v>
      </c>
      <c r="AF125" s="135">
        <f t="shared" si="14"/>
        <v>100</v>
      </c>
      <c r="AG125" s="135" t="str">
        <f>Table4[[#This Row],[4]]</f>
        <v>P2-0026</v>
      </c>
      <c r="AH125" s="135" t="str">
        <f>Table4[[#This Row],[5]]</f>
        <v>Blaž Mikuž</v>
      </c>
      <c r="AI125" s="135">
        <v>100</v>
      </c>
      <c r="AJ125" s="135"/>
      <c r="AK125" s="135"/>
      <c r="AL125" s="135"/>
      <c r="AM125" s="135"/>
      <c r="AN125" s="135"/>
      <c r="AO125" s="135"/>
      <c r="AP125" s="135"/>
      <c r="AQ125" s="135"/>
      <c r="AR125" s="135"/>
      <c r="AS125" s="135"/>
      <c r="AT125" s="135"/>
      <c r="AU125" s="135"/>
      <c r="AV125" s="135"/>
      <c r="AW125" s="135"/>
      <c r="AX125" s="135"/>
    </row>
    <row r="126" spans="1:50" s="63" customFormat="1" ht="127.5" x14ac:dyDescent="0.2">
      <c r="A126" s="79">
        <v>106</v>
      </c>
      <c r="B126" s="135" t="s">
        <v>1884</v>
      </c>
      <c r="C126" s="135"/>
      <c r="D126" s="136" t="s">
        <v>1606</v>
      </c>
      <c r="E126" s="136" t="s">
        <v>949</v>
      </c>
      <c r="F126" s="136">
        <v>3937</v>
      </c>
      <c r="G126" s="136" t="s">
        <v>1607</v>
      </c>
      <c r="H126" s="136">
        <v>2020</v>
      </c>
      <c r="I126" s="135" t="s">
        <v>1783</v>
      </c>
      <c r="J126" s="146">
        <v>588237.64</v>
      </c>
      <c r="K126" s="136" t="s">
        <v>1608</v>
      </c>
      <c r="L126" s="135" t="s">
        <v>1784</v>
      </c>
      <c r="M126" s="135" t="s">
        <v>1785</v>
      </c>
      <c r="N126" s="135" t="s">
        <v>1786</v>
      </c>
      <c r="O126" s="135" t="s">
        <v>1787</v>
      </c>
      <c r="P126" s="136">
        <v>67334</v>
      </c>
      <c r="Q126" s="154">
        <f>Table4[[#This Row],[21]]</f>
        <v>90.860000000000014</v>
      </c>
      <c r="R126" s="136">
        <v>55.84</v>
      </c>
      <c r="S126" s="135" t="s">
        <v>1788</v>
      </c>
      <c r="T126" s="135">
        <v>35.020000000000003</v>
      </c>
      <c r="U126" s="137">
        <f>SUBTOTAL(9,Table4[[#This Row],[18]:[20]])</f>
        <v>90.860000000000014</v>
      </c>
      <c r="V126" s="135">
        <v>100</v>
      </c>
      <c r="W126" s="136">
        <v>80</v>
      </c>
      <c r="X126" s="141" t="s">
        <v>2633</v>
      </c>
      <c r="Y126" s="135">
        <v>3</v>
      </c>
      <c r="Z126" s="135">
        <v>5</v>
      </c>
      <c r="AA126" s="135">
        <v>1</v>
      </c>
      <c r="AB126" s="135">
        <v>4</v>
      </c>
      <c r="AC126" s="136" t="str">
        <f>Table4[[#This Row],[11]]</f>
        <v>P_XVII_076</v>
      </c>
      <c r="AD126" s="135">
        <v>35.020000000000003</v>
      </c>
      <c r="AE126" s="136">
        <v>5</v>
      </c>
      <c r="AF126" s="135">
        <v>100</v>
      </c>
      <c r="AG126" s="135" t="str">
        <f>Table4[[#This Row],[4]]</f>
        <v>I0-0005</v>
      </c>
      <c r="AH126" s="135" t="str">
        <f>Table4[[#This Row],[5]]</f>
        <v>Miran Čeh</v>
      </c>
      <c r="AI126" s="135">
        <v>100</v>
      </c>
      <c r="AJ126" s="135"/>
      <c r="AK126" s="135"/>
      <c r="AL126" s="135"/>
      <c r="AM126" s="135"/>
      <c r="AN126" s="135"/>
      <c r="AO126" s="135"/>
      <c r="AP126" s="135"/>
      <c r="AQ126" s="135"/>
      <c r="AR126" s="135"/>
      <c r="AS126" s="135"/>
      <c r="AT126" s="135"/>
      <c r="AU126" s="135"/>
      <c r="AV126" s="135"/>
      <c r="AW126" s="135"/>
      <c r="AX126" s="135"/>
    </row>
    <row r="127" spans="1:50" s="63" customFormat="1" ht="76.5" x14ac:dyDescent="0.2">
      <c r="A127" s="79">
        <v>106</v>
      </c>
      <c r="B127" s="135" t="s">
        <v>1884</v>
      </c>
      <c r="C127" s="135"/>
      <c r="D127" s="136" t="s">
        <v>725</v>
      </c>
      <c r="E127" s="136" t="s">
        <v>733</v>
      </c>
      <c r="F127" s="136">
        <v>4540</v>
      </c>
      <c r="G127" s="136" t="s">
        <v>1609</v>
      </c>
      <c r="H127" s="136">
        <v>2020</v>
      </c>
      <c r="I127" s="135" t="s">
        <v>1741</v>
      </c>
      <c r="J127" s="146">
        <v>84104.09</v>
      </c>
      <c r="K127" s="136" t="s">
        <v>1610</v>
      </c>
      <c r="L127" s="135" t="s">
        <v>1737</v>
      </c>
      <c r="M127" s="135" t="s">
        <v>1738</v>
      </c>
      <c r="N127" s="135" t="s">
        <v>1742</v>
      </c>
      <c r="O127" s="135" t="s">
        <v>1743</v>
      </c>
      <c r="P127" s="136" t="s">
        <v>1611</v>
      </c>
      <c r="Q127" s="154">
        <f>Table4[[#This Row],[21]]</f>
        <v>38.6</v>
      </c>
      <c r="R127" s="136">
        <v>8.34</v>
      </c>
      <c r="S127" s="135">
        <v>17.88</v>
      </c>
      <c r="T127" s="135">
        <v>12.38</v>
      </c>
      <c r="U127" s="137">
        <f>SUBTOTAL(9,Table4[[#This Row],[18]:[20]])</f>
        <v>38.6</v>
      </c>
      <c r="V127" s="135">
        <v>100</v>
      </c>
      <c r="W127" s="136">
        <v>80</v>
      </c>
      <c r="X127" s="141" t="s">
        <v>2633</v>
      </c>
      <c r="Y127" s="135">
        <v>3</v>
      </c>
      <c r="Z127" s="135">
        <v>6</v>
      </c>
      <c r="AA127" s="135">
        <v>1</v>
      </c>
      <c r="AB127" s="135">
        <v>47</v>
      </c>
      <c r="AC127" s="136" t="str">
        <f>Table4[[#This Row],[11]]</f>
        <v>P_XVIII_072</v>
      </c>
      <c r="AD127" s="135">
        <v>0</v>
      </c>
      <c r="AE127" s="136">
        <v>5</v>
      </c>
      <c r="AF127" s="135">
        <v>100</v>
      </c>
      <c r="AG127" s="135" t="str">
        <f>Table4[[#This Row],[4]]</f>
        <v>P1-0040</v>
      </c>
      <c r="AH127" s="135" t="str">
        <f>Table4[[#This Row],[5]]</f>
        <v>Dragan D. Mihailović</v>
      </c>
      <c r="AI127" s="135">
        <v>100</v>
      </c>
      <c r="AJ127" s="135"/>
      <c r="AK127" s="135"/>
      <c r="AL127" s="135"/>
      <c r="AM127" s="135"/>
      <c r="AN127" s="135"/>
      <c r="AO127" s="135"/>
      <c r="AP127" s="135"/>
      <c r="AQ127" s="135"/>
      <c r="AR127" s="135"/>
      <c r="AS127" s="135"/>
      <c r="AT127" s="135"/>
      <c r="AU127" s="135"/>
      <c r="AV127" s="135"/>
      <c r="AW127" s="135"/>
      <c r="AX127" s="135"/>
    </row>
    <row r="128" spans="1:50" s="122" customFormat="1" ht="38.25" x14ac:dyDescent="0.2">
      <c r="A128" s="124">
        <v>106</v>
      </c>
      <c r="B128" s="135" t="s">
        <v>1884</v>
      </c>
      <c r="C128" s="135"/>
      <c r="D128" s="136" t="s">
        <v>844</v>
      </c>
      <c r="E128" s="136" t="s">
        <v>875</v>
      </c>
      <c r="F128" s="136">
        <v>15703</v>
      </c>
      <c r="G128" s="136" t="s">
        <v>1612</v>
      </c>
      <c r="H128" s="136">
        <v>2020</v>
      </c>
      <c r="I128" s="135" t="s">
        <v>1731</v>
      </c>
      <c r="J128" s="146">
        <v>101290.9</v>
      </c>
      <c r="K128" s="136" t="s">
        <v>1613</v>
      </c>
      <c r="L128" s="135" t="s">
        <v>1732</v>
      </c>
      <c r="M128" s="135" t="s">
        <v>1733</v>
      </c>
      <c r="N128" s="135" t="s">
        <v>1734</v>
      </c>
      <c r="O128" s="135" t="s">
        <v>1735</v>
      </c>
      <c r="P128" s="136">
        <v>67390</v>
      </c>
      <c r="Q128" s="154">
        <f>Table4[[#This Row],[21]]</f>
        <v>39.86</v>
      </c>
      <c r="R128" s="136">
        <v>0</v>
      </c>
      <c r="S128" s="135">
        <v>17.88</v>
      </c>
      <c r="T128" s="135">
        <v>21.98</v>
      </c>
      <c r="U128" s="137">
        <f>SUBTOTAL(9,Table4[[#This Row],[18]:[20]])</f>
        <v>39.86</v>
      </c>
      <c r="V128" s="135">
        <v>100</v>
      </c>
      <c r="W128" s="136">
        <v>80</v>
      </c>
      <c r="X128" s="141" t="s">
        <v>2633</v>
      </c>
      <c r="Y128" s="135">
        <v>3</v>
      </c>
      <c r="Z128" s="135">
        <v>6</v>
      </c>
      <c r="AA128" s="135">
        <v>1</v>
      </c>
      <c r="AB128" s="135">
        <v>44</v>
      </c>
      <c r="AC128" s="136" t="str">
        <f>Table4[[#This Row],[11]]</f>
        <v>P_XVIII_136</v>
      </c>
      <c r="AD128" s="135">
        <v>40</v>
      </c>
      <c r="AE128" s="136">
        <v>5</v>
      </c>
      <c r="AF128" s="135">
        <f t="shared" si="14"/>
        <v>100</v>
      </c>
      <c r="AG128" s="135" t="str">
        <f>Table4[[#This Row],[4]]</f>
        <v>P2-0082</v>
      </c>
      <c r="AH128" s="135" t="str">
        <f>Table4[[#This Row],[5]]</f>
        <v>Janez Kovač</v>
      </c>
      <c r="AI128" s="135">
        <v>100</v>
      </c>
      <c r="AJ128" s="135"/>
      <c r="AK128" s="135"/>
      <c r="AL128" s="135"/>
      <c r="AM128" s="135"/>
      <c r="AN128" s="135"/>
      <c r="AO128" s="135"/>
      <c r="AP128" s="135"/>
      <c r="AQ128" s="135"/>
      <c r="AR128" s="135"/>
      <c r="AS128" s="135"/>
      <c r="AT128" s="135"/>
      <c r="AU128" s="135"/>
      <c r="AV128" s="135"/>
      <c r="AW128" s="135"/>
      <c r="AX128" s="135"/>
    </row>
    <row r="129" spans="1:50" s="63" customFormat="1" ht="102" x14ac:dyDescent="0.2">
      <c r="A129" s="79">
        <v>106</v>
      </c>
      <c r="B129" s="135" t="s">
        <v>1884</v>
      </c>
      <c r="C129" s="135"/>
      <c r="D129" s="136" t="s">
        <v>671</v>
      </c>
      <c r="E129" s="136" t="s">
        <v>672</v>
      </c>
      <c r="F129" s="136">
        <v>4988</v>
      </c>
      <c r="G129" s="136" t="s">
        <v>1614</v>
      </c>
      <c r="H129" s="136">
        <v>2020</v>
      </c>
      <c r="I129" s="135" t="s">
        <v>1760</v>
      </c>
      <c r="J129" s="146">
        <v>148540.01999999999</v>
      </c>
      <c r="K129" s="136" t="s">
        <v>1615</v>
      </c>
      <c r="L129" s="135" t="s">
        <v>1761</v>
      </c>
      <c r="M129" s="135" t="s">
        <v>1762</v>
      </c>
      <c r="N129" s="135" t="s">
        <v>1763</v>
      </c>
      <c r="O129" s="135" t="s">
        <v>1764</v>
      </c>
      <c r="P129" s="136">
        <v>67130</v>
      </c>
      <c r="Q129" s="154">
        <f>Table4[[#This Row],[21]]</f>
        <v>32.68</v>
      </c>
      <c r="R129" s="136">
        <v>14.1</v>
      </c>
      <c r="S129" s="135" t="s">
        <v>1765</v>
      </c>
      <c r="T129" s="135">
        <v>18.579999999999998</v>
      </c>
      <c r="U129" s="137">
        <f>SUBTOTAL(9,Table4[[#This Row],[18]:[20]])</f>
        <v>32.68</v>
      </c>
      <c r="V129" s="135">
        <v>100</v>
      </c>
      <c r="W129" s="136">
        <v>80</v>
      </c>
      <c r="X129" s="141" t="s">
        <v>2633</v>
      </c>
      <c r="Y129" s="135">
        <v>2</v>
      </c>
      <c r="Z129" s="135">
        <v>5</v>
      </c>
      <c r="AA129" s="135">
        <v>1</v>
      </c>
      <c r="AB129" s="135">
        <v>4</v>
      </c>
      <c r="AC129" s="136" t="str">
        <f>Table4[[#This Row],[11]]</f>
        <v>P_XVIII_087</v>
      </c>
      <c r="AD129" s="135">
        <v>0</v>
      </c>
      <c r="AE129" s="136">
        <v>5</v>
      </c>
      <c r="AF129" s="135">
        <f t="shared" si="14"/>
        <v>100</v>
      </c>
      <c r="AG129" s="135" t="str">
        <f>Table4[[#This Row],[4]]</f>
        <v>P1-0048</v>
      </c>
      <c r="AH129" s="135" t="str">
        <f>Table4[[#This Row],[5]]</f>
        <v>Dušan Turk</v>
      </c>
      <c r="AI129" s="135">
        <v>90</v>
      </c>
      <c r="AJ129" s="135" t="s">
        <v>667</v>
      </c>
      <c r="AK129" s="135" t="s">
        <v>668</v>
      </c>
      <c r="AL129" s="135">
        <v>5</v>
      </c>
      <c r="AM129" s="135"/>
      <c r="AN129" s="135"/>
      <c r="AO129" s="135"/>
      <c r="AP129" s="135"/>
      <c r="AQ129" s="135"/>
      <c r="AR129" s="135"/>
      <c r="AS129" s="135" t="s">
        <v>1766</v>
      </c>
      <c r="AT129" s="135" t="s">
        <v>1767</v>
      </c>
      <c r="AU129" s="135">
        <v>5</v>
      </c>
      <c r="AV129" s="135"/>
      <c r="AW129" s="135"/>
      <c r="AX129" s="135"/>
    </row>
    <row r="130" spans="1:50" s="63" customFormat="1" ht="63.75" x14ac:dyDescent="0.2">
      <c r="A130" s="79">
        <v>106</v>
      </c>
      <c r="B130" s="135" t="s">
        <v>1884</v>
      </c>
      <c r="C130" s="135"/>
      <c r="D130" s="136" t="s">
        <v>844</v>
      </c>
      <c r="E130" s="136" t="s">
        <v>1491</v>
      </c>
      <c r="F130" s="136">
        <v>26463</v>
      </c>
      <c r="G130" s="136" t="s">
        <v>1616</v>
      </c>
      <c r="H130" s="136">
        <v>2020</v>
      </c>
      <c r="I130" s="135" t="s">
        <v>1708</v>
      </c>
      <c r="J130" s="146">
        <v>54018.9</v>
      </c>
      <c r="K130" s="136" t="s">
        <v>1617</v>
      </c>
      <c r="L130" s="135" t="s">
        <v>1495</v>
      </c>
      <c r="M130" s="135" t="s">
        <v>1496</v>
      </c>
      <c r="N130" s="135" t="s">
        <v>1709</v>
      </c>
      <c r="O130" s="135" t="s">
        <v>1710</v>
      </c>
      <c r="P130" s="136">
        <v>67506</v>
      </c>
      <c r="Q130" s="154">
        <f>Table4[[#This Row],[21]]</f>
        <v>35.39</v>
      </c>
      <c r="R130" s="136">
        <v>5.13</v>
      </c>
      <c r="S130" s="135">
        <v>17.88</v>
      </c>
      <c r="T130" s="135">
        <v>12.38</v>
      </c>
      <c r="U130" s="137">
        <f>SUBTOTAL(9,Table4[[#This Row],[18]:[20]])</f>
        <v>35.39</v>
      </c>
      <c r="V130" s="135">
        <v>100</v>
      </c>
      <c r="W130" s="136">
        <v>80</v>
      </c>
      <c r="X130" s="141" t="s">
        <v>2633</v>
      </c>
      <c r="Y130" s="135">
        <v>1</v>
      </c>
      <c r="Z130" s="135">
        <v>1</v>
      </c>
      <c r="AA130" s="135">
        <v>3</v>
      </c>
      <c r="AB130" s="135">
        <v>44</v>
      </c>
      <c r="AC130" s="136" t="str">
        <f>Table4[[#This Row],[11]]</f>
        <v>P_XVIII_142</v>
      </c>
      <c r="AD130" s="135">
        <v>0</v>
      </c>
      <c r="AE130" s="136">
        <v>5</v>
      </c>
      <c r="AF130" s="135">
        <f t="shared" ref="AF130:AF160" si="18">(AI130+AL130+AO130+AR130+AU130+AX130)</f>
        <v>100</v>
      </c>
      <c r="AG130" s="135" t="str">
        <f>Table4[[#This Row],[4]]</f>
        <v>P2-0082</v>
      </c>
      <c r="AH130" s="135" t="str">
        <f>Table4[[#This Row],[5]]</f>
        <v>Matjaž Panjan</v>
      </c>
      <c r="AI130" s="135">
        <v>40</v>
      </c>
      <c r="AJ130" s="135" t="s">
        <v>1500</v>
      </c>
      <c r="AK130" s="135" t="s">
        <v>1501</v>
      </c>
      <c r="AL130" s="135">
        <v>20</v>
      </c>
      <c r="AM130" s="135" t="s">
        <v>1711</v>
      </c>
      <c r="AN130" s="135" t="s">
        <v>1499</v>
      </c>
      <c r="AO130" s="135">
        <v>20</v>
      </c>
      <c r="AP130" s="135" t="s">
        <v>1712</v>
      </c>
      <c r="AQ130" s="135" t="s">
        <v>1499</v>
      </c>
      <c r="AR130" s="135">
        <v>20</v>
      </c>
      <c r="AS130" s="135"/>
      <c r="AT130" s="135"/>
      <c r="AU130" s="135"/>
      <c r="AV130" s="135"/>
      <c r="AW130" s="135"/>
      <c r="AX130" s="135"/>
    </row>
    <row r="131" spans="1:50" s="63" customFormat="1" ht="127.5" x14ac:dyDescent="0.2">
      <c r="A131" s="79">
        <v>106</v>
      </c>
      <c r="B131" s="135" t="s">
        <v>1884</v>
      </c>
      <c r="C131" s="135"/>
      <c r="D131" s="136" t="s">
        <v>1606</v>
      </c>
      <c r="E131" s="136" t="s">
        <v>949</v>
      </c>
      <c r="F131" s="136">
        <v>3937</v>
      </c>
      <c r="G131" s="136" t="s">
        <v>1618</v>
      </c>
      <c r="H131" s="136">
        <v>2020</v>
      </c>
      <c r="I131" s="135" t="s">
        <v>1789</v>
      </c>
      <c r="J131" s="146">
        <v>264395.71000000002</v>
      </c>
      <c r="K131" s="136" t="s">
        <v>1619</v>
      </c>
      <c r="L131" s="135" t="s">
        <v>1784</v>
      </c>
      <c r="M131" s="135" t="s">
        <v>1785</v>
      </c>
      <c r="N131" s="135" t="s">
        <v>1790</v>
      </c>
      <c r="O131" s="135" t="s">
        <v>1791</v>
      </c>
      <c r="P131" s="136">
        <v>67643</v>
      </c>
      <c r="Q131" s="154">
        <f>Table4[[#This Row],[21]]</f>
        <v>78.330000000000013</v>
      </c>
      <c r="R131" s="136">
        <v>25.11</v>
      </c>
      <c r="S131" s="135">
        <v>18.2</v>
      </c>
      <c r="T131" s="135">
        <v>35.020000000000003</v>
      </c>
      <c r="U131" s="137">
        <f>SUBTOTAL(9,Table4[[#This Row],[18]:[20]])</f>
        <v>78.330000000000013</v>
      </c>
      <c r="V131" s="135">
        <v>100</v>
      </c>
      <c r="W131" s="136">
        <v>80</v>
      </c>
      <c r="X131" s="141" t="s">
        <v>2633</v>
      </c>
      <c r="Y131" s="135">
        <v>3</v>
      </c>
      <c r="Z131" s="135">
        <v>5</v>
      </c>
      <c r="AA131" s="135">
        <v>1</v>
      </c>
      <c r="AB131" s="135">
        <v>4</v>
      </c>
      <c r="AC131" s="136" t="str">
        <f>Table4[[#This Row],[11]]</f>
        <v>P_XVIII_157</v>
      </c>
      <c r="AD131" s="135">
        <v>35.020000000000003</v>
      </c>
      <c r="AE131" s="136">
        <v>5</v>
      </c>
      <c r="AF131" s="135">
        <v>100</v>
      </c>
      <c r="AG131" s="135" t="str">
        <f>Table4[[#This Row],[4]]</f>
        <v>I0-0005</v>
      </c>
      <c r="AH131" s="135" t="str">
        <f>Table4[[#This Row],[5]]</f>
        <v>Miran Čeh</v>
      </c>
      <c r="AI131" s="135">
        <v>100</v>
      </c>
      <c r="AJ131" s="135"/>
      <c r="AK131" s="135"/>
      <c r="AL131" s="135"/>
      <c r="AM131" s="135"/>
      <c r="AN131" s="135"/>
      <c r="AO131" s="135"/>
      <c r="AP131" s="135"/>
      <c r="AQ131" s="135"/>
      <c r="AR131" s="135"/>
      <c r="AS131" s="135"/>
      <c r="AT131" s="135"/>
      <c r="AU131" s="135"/>
      <c r="AV131" s="135"/>
      <c r="AW131" s="135"/>
      <c r="AX131" s="135"/>
    </row>
    <row r="132" spans="1:50" s="63" customFormat="1" ht="191.25" customHeight="1" x14ac:dyDescent="0.2">
      <c r="A132" s="79">
        <v>106</v>
      </c>
      <c r="B132" s="135" t="s">
        <v>1884</v>
      </c>
      <c r="C132" s="135"/>
      <c r="D132" s="136" t="s">
        <v>1620</v>
      </c>
      <c r="E132" s="136" t="s">
        <v>1621</v>
      </c>
      <c r="F132" s="136">
        <v>25624</v>
      </c>
      <c r="G132" s="136" t="s">
        <v>1622</v>
      </c>
      <c r="H132" s="136">
        <v>2020</v>
      </c>
      <c r="I132" s="135" t="s">
        <v>1670</v>
      </c>
      <c r="J132" s="146">
        <v>97019.32</v>
      </c>
      <c r="K132" s="136" t="s">
        <v>1623</v>
      </c>
      <c r="L132" s="135" t="s">
        <v>1671</v>
      </c>
      <c r="M132" s="135" t="s">
        <v>1672</v>
      </c>
      <c r="N132" s="135" t="s">
        <v>1673</v>
      </c>
      <c r="O132" s="135" t="s">
        <v>1674</v>
      </c>
      <c r="P132" s="136">
        <v>67679</v>
      </c>
      <c r="Q132" s="154">
        <f>Table4[[#This Row],[21]]</f>
        <v>50.510000000000005</v>
      </c>
      <c r="R132" s="136">
        <v>9.2200000000000006</v>
      </c>
      <c r="S132" s="135">
        <v>19.309999999999999</v>
      </c>
      <c r="T132" s="135">
        <v>21.98</v>
      </c>
      <c r="U132" s="137">
        <f>SUBTOTAL(9,Table4[[#This Row],[18]:[20]])</f>
        <v>50.510000000000005</v>
      </c>
      <c r="V132" s="135">
        <v>100</v>
      </c>
      <c r="W132" s="136">
        <v>80</v>
      </c>
      <c r="X132" s="141" t="s">
        <v>2633</v>
      </c>
      <c r="Y132" s="135">
        <v>3</v>
      </c>
      <c r="Z132" s="135">
        <v>5</v>
      </c>
      <c r="AA132" s="135">
        <v>4</v>
      </c>
      <c r="AB132" s="135">
        <v>60</v>
      </c>
      <c r="AC132" s="136" t="str">
        <f>Table4[[#This Row],[11]]</f>
        <v>P_XVIII_057</v>
      </c>
      <c r="AD132" s="135">
        <v>12.38</v>
      </c>
      <c r="AE132" s="136">
        <v>5</v>
      </c>
      <c r="AF132" s="135">
        <f t="shared" si="18"/>
        <v>100</v>
      </c>
      <c r="AG132" s="135" t="str">
        <f>Table4[[#This Row],[4]]</f>
        <v>P2-0405</v>
      </c>
      <c r="AH132" s="135" t="str">
        <f>Table4[[#This Row],[5]]</f>
        <v>Sabina Markelj</v>
      </c>
      <c r="AI132" s="135">
        <v>80</v>
      </c>
      <c r="AJ132" s="135" t="s">
        <v>690</v>
      </c>
      <c r="AK132" s="135" t="s">
        <v>1675</v>
      </c>
      <c r="AL132" s="135">
        <v>20</v>
      </c>
      <c r="AM132" s="135"/>
      <c r="AN132" s="135"/>
      <c r="AO132" s="135"/>
      <c r="AP132" s="135"/>
      <c r="AQ132" s="135"/>
      <c r="AR132" s="135"/>
      <c r="AS132" s="135"/>
      <c r="AT132" s="135"/>
      <c r="AU132" s="135"/>
      <c r="AV132" s="135"/>
      <c r="AW132" s="135"/>
      <c r="AX132" s="135"/>
    </row>
    <row r="133" spans="1:50" s="63" customFormat="1" ht="76.5" x14ac:dyDescent="0.2">
      <c r="A133" s="79">
        <v>106</v>
      </c>
      <c r="B133" s="135" t="s">
        <v>1884</v>
      </c>
      <c r="C133" s="135"/>
      <c r="D133" s="136" t="s">
        <v>844</v>
      </c>
      <c r="E133" s="136" t="s">
        <v>1624</v>
      </c>
      <c r="F133" s="136">
        <v>31618</v>
      </c>
      <c r="G133" s="136" t="s">
        <v>1625</v>
      </c>
      <c r="H133" s="136">
        <v>2020</v>
      </c>
      <c r="I133" s="135" t="s">
        <v>1676</v>
      </c>
      <c r="J133" s="146">
        <v>67507.320000000007</v>
      </c>
      <c r="K133" s="136" t="s">
        <v>1626</v>
      </c>
      <c r="L133" s="135" t="s">
        <v>1678</v>
      </c>
      <c r="M133" s="135" t="s">
        <v>1679</v>
      </c>
      <c r="N133" s="135" t="s">
        <v>1680</v>
      </c>
      <c r="O133" s="135" t="s">
        <v>1681</v>
      </c>
      <c r="P133" s="136">
        <v>67836</v>
      </c>
      <c r="Q133" s="154">
        <f>Table4[[#This Row],[21]]</f>
        <v>41.42</v>
      </c>
      <c r="R133" s="136">
        <v>6.42</v>
      </c>
      <c r="S133" s="135">
        <v>7</v>
      </c>
      <c r="T133" s="135">
        <v>28</v>
      </c>
      <c r="U133" s="137">
        <f>SUBTOTAL(9,Table4[[#This Row],[18]:[20]])</f>
        <v>41.42</v>
      </c>
      <c r="V133" s="135">
        <v>100</v>
      </c>
      <c r="W133" s="136">
        <v>80</v>
      </c>
      <c r="X133" s="141" t="s">
        <v>2633</v>
      </c>
      <c r="Y133" s="135">
        <v>1</v>
      </c>
      <c r="Z133" s="135">
        <v>3</v>
      </c>
      <c r="AA133" s="135">
        <v>2</v>
      </c>
      <c r="AB133" s="135">
        <v>60</v>
      </c>
      <c r="AC133" s="136" t="str">
        <f>Table4[[#This Row],[11]]</f>
        <v>P_XVIII_150</v>
      </c>
      <c r="AD133" s="135">
        <v>35</v>
      </c>
      <c r="AE133" s="136">
        <v>5</v>
      </c>
      <c r="AF133" s="135">
        <f t="shared" si="18"/>
        <v>100</v>
      </c>
      <c r="AG133" s="135" t="str">
        <f>Table4[[#This Row],[4]]</f>
        <v>P2-0082</v>
      </c>
      <c r="AH133" s="135" t="str">
        <f>Table4[[#This Row],[5]]</f>
        <v>Rok Zaplotnik</v>
      </c>
      <c r="AI133" s="135">
        <v>50</v>
      </c>
      <c r="AJ133" s="135" t="s">
        <v>1686</v>
      </c>
      <c r="AK133" s="135" t="s">
        <v>884</v>
      </c>
      <c r="AL133" s="135">
        <v>35</v>
      </c>
      <c r="AM133" s="135" t="s">
        <v>1687</v>
      </c>
      <c r="AN133" s="135" t="s">
        <v>1688</v>
      </c>
      <c r="AO133" s="135">
        <v>15</v>
      </c>
      <c r="AP133" s="135"/>
      <c r="AQ133" s="135"/>
      <c r="AR133" s="135"/>
      <c r="AS133" s="135"/>
      <c r="AT133" s="135"/>
      <c r="AU133" s="135"/>
      <c r="AV133" s="135"/>
      <c r="AW133" s="135"/>
      <c r="AX133" s="135"/>
    </row>
    <row r="134" spans="1:50" s="63" customFormat="1" ht="63.75" x14ac:dyDescent="0.2">
      <c r="A134" s="79">
        <v>106</v>
      </c>
      <c r="B134" s="135" t="s">
        <v>1884</v>
      </c>
      <c r="C134" s="135"/>
      <c r="D134" s="136" t="s">
        <v>1627</v>
      </c>
      <c r="E134" s="136" t="s">
        <v>1628</v>
      </c>
      <c r="F134" s="136">
        <v>18291</v>
      </c>
      <c r="G134" s="136" t="s">
        <v>1629</v>
      </c>
      <c r="H134" s="136">
        <v>2020</v>
      </c>
      <c r="I134" s="135" t="s">
        <v>1744</v>
      </c>
      <c r="J134" s="146">
        <v>194017.64</v>
      </c>
      <c r="K134" s="136" t="s">
        <v>1630</v>
      </c>
      <c r="L134" s="135" t="s">
        <v>1745</v>
      </c>
      <c r="M134" s="135" t="s">
        <v>1746</v>
      </c>
      <c r="N134" s="135" t="s">
        <v>1747</v>
      </c>
      <c r="O134" s="135" t="s">
        <v>1748</v>
      </c>
      <c r="P134" s="136" t="s">
        <v>1631</v>
      </c>
      <c r="Q134" s="154">
        <f>Table4[[#This Row],[21]]</f>
        <v>53.38</v>
      </c>
      <c r="R134" s="136">
        <v>23.12</v>
      </c>
      <c r="S134" s="135">
        <v>17.88</v>
      </c>
      <c r="T134" s="135">
        <v>12.38</v>
      </c>
      <c r="U134" s="137">
        <f>SUBTOTAL(9,Table4[[#This Row],[18]:[20]])</f>
        <v>53.38</v>
      </c>
      <c r="V134" s="135">
        <v>100</v>
      </c>
      <c r="W134" s="136">
        <v>100</v>
      </c>
      <c r="X134" s="141" t="s">
        <v>2633</v>
      </c>
      <c r="Y134" s="135">
        <v>6</v>
      </c>
      <c r="Z134" s="135">
        <v>1</v>
      </c>
      <c r="AA134" s="135">
        <v>4</v>
      </c>
      <c r="AB134" s="135">
        <v>26</v>
      </c>
      <c r="AC134" s="136" t="str">
        <f>Table4[[#This Row],[11]]</f>
        <v>P_XVIII_064</v>
      </c>
      <c r="AD134" s="135">
        <v>25</v>
      </c>
      <c r="AE134" s="136">
        <v>4</v>
      </c>
      <c r="AF134" s="135">
        <v>100</v>
      </c>
      <c r="AG134" s="135" t="str">
        <f>Table4[[#This Row],[4]]</f>
        <v>P2-0098</v>
      </c>
      <c r="AH134" s="135" t="str">
        <f>Table4[[#This Row],[5]]</f>
        <v>Gregor Papa</v>
      </c>
      <c r="AI134" s="135">
        <v>100</v>
      </c>
      <c r="AJ134" s="135"/>
      <c r="AK134" s="135"/>
      <c r="AL134" s="135"/>
      <c r="AM134" s="135"/>
      <c r="AN134" s="135"/>
      <c r="AO134" s="135"/>
      <c r="AP134" s="135"/>
      <c r="AQ134" s="135"/>
      <c r="AR134" s="135"/>
      <c r="AS134" s="135"/>
      <c r="AT134" s="135"/>
      <c r="AU134" s="135"/>
      <c r="AV134" s="135"/>
      <c r="AW134" s="135"/>
      <c r="AX134" s="135"/>
    </row>
    <row r="135" spans="1:50" s="63" customFormat="1" ht="127.5" customHeight="1" x14ac:dyDescent="0.2">
      <c r="A135" s="79">
        <v>106</v>
      </c>
      <c r="B135" s="135" t="s">
        <v>1884</v>
      </c>
      <c r="C135" s="135"/>
      <c r="D135" s="136" t="s">
        <v>686</v>
      </c>
      <c r="E135" s="136" t="s">
        <v>1632</v>
      </c>
      <c r="F135" s="136">
        <v>20207</v>
      </c>
      <c r="G135" s="136" t="s">
        <v>1633</v>
      </c>
      <c r="H135" s="136">
        <v>2020</v>
      </c>
      <c r="I135" s="135" t="s">
        <v>1730</v>
      </c>
      <c r="J135" s="146">
        <v>119560.42</v>
      </c>
      <c r="K135" s="136" t="s">
        <v>1634</v>
      </c>
      <c r="L135" s="135" t="s">
        <v>1725</v>
      </c>
      <c r="M135" s="135" t="s">
        <v>1726</v>
      </c>
      <c r="N135" s="135" t="s">
        <v>1727</v>
      </c>
      <c r="O135" s="135" t="s">
        <v>1728</v>
      </c>
      <c r="P135" s="136">
        <v>67867</v>
      </c>
      <c r="Q135" s="154">
        <f>Table4[[#This Row],[21]]</f>
        <v>71.34</v>
      </c>
      <c r="R135" s="136">
        <v>11.36</v>
      </c>
      <c r="S135" s="135">
        <v>38</v>
      </c>
      <c r="T135" s="135">
        <v>21.98</v>
      </c>
      <c r="U135" s="137">
        <f>SUBTOTAL(9,Table4[[#This Row],[18]:[20]])</f>
        <v>71.34</v>
      </c>
      <c r="V135" s="135">
        <v>100</v>
      </c>
      <c r="W135" s="136">
        <v>80</v>
      </c>
      <c r="X135" s="141" t="s">
        <v>2633</v>
      </c>
      <c r="Y135" s="135">
        <v>3</v>
      </c>
      <c r="Z135" s="135">
        <v>2</v>
      </c>
      <c r="AA135" s="135">
        <v>2</v>
      </c>
      <c r="AB135" s="135">
        <v>50</v>
      </c>
      <c r="AC135" s="136" t="str">
        <f>Table4[[#This Row],[11]]</f>
        <v>P_XVII_187</v>
      </c>
      <c r="AD135" s="135">
        <v>24.76</v>
      </c>
      <c r="AE135" s="136">
        <v>5</v>
      </c>
      <c r="AF135" s="135">
        <f t="shared" si="18"/>
        <v>100</v>
      </c>
      <c r="AG135" s="135" t="str">
        <f>Table4[[#This Row],[4]]</f>
        <v>P1-0102</v>
      </c>
      <c r="AH135" s="135" t="str">
        <f>Table4[[#This Row],[5]]</f>
        <v>Matjaž Vencelj</v>
      </c>
      <c r="AI135" s="135">
        <v>50</v>
      </c>
      <c r="AJ135" s="135" t="s">
        <v>690</v>
      </c>
      <c r="AK135" s="135" t="s">
        <v>1729</v>
      </c>
      <c r="AL135" s="135">
        <v>50</v>
      </c>
      <c r="AM135" s="135"/>
      <c r="AN135" s="135"/>
      <c r="AO135" s="135"/>
      <c r="AP135" s="135"/>
      <c r="AQ135" s="135"/>
      <c r="AR135" s="135"/>
      <c r="AS135" s="135"/>
      <c r="AT135" s="135"/>
      <c r="AU135" s="135"/>
      <c r="AV135" s="135"/>
      <c r="AW135" s="135"/>
      <c r="AX135" s="135"/>
    </row>
    <row r="136" spans="1:50" s="63" customFormat="1" ht="63.75" x14ac:dyDescent="0.2">
      <c r="A136" s="79">
        <v>106</v>
      </c>
      <c r="B136" s="135" t="s">
        <v>1884</v>
      </c>
      <c r="C136" s="135"/>
      <c r="D136" s="136" t="s">
        <v>651</v>
      </c>
      <c r="E136" s="136" t="s">
        <v>1442</v>
      </c>
      <c r="F136" s="136">
        <v>3939</v>
      </c>
      <c r="G136" s="136" t="s">
        <v>1635</v>
      </c>
      <c r="H136" s="136">
        <v>2020</v>
      </c>
      <c r="I136" s="135" t="s">
        <v>1697</v>
      </c>
      <c r="J136" s="146">
        <v>239360.4</v>
      </c>
      <c r="K136" s="136" t="s">
        <v>1636</v>
      </c>
      <c r="L136" s="135" t="s">
        <v>1698</v>
      </c>
      <c r="M136" s="135" t="s">
        <v>1699</v>
      </c>
      <c r="N136" s="135" t="s">
        <v>1700</v>
      </c>
      <c r="O136" s="135" t="s">
        <v>1701</v>
      </c>
      <c r="P136" s="136">
        <v>67114</v>
      </c>
      <c r="Q136" s="154">
        <f>Table4[[#This Row],[21]]</f>
        <v>52.99</v>
      </c>
      <c r="R136" s="136">
        <v>22.73</v>
      </c>
      <c r="S136" s="135">
        <v>17.88</v>
      </c>
      <c r="T136" s="135">
        <v>12.38</v>
      </c>
      <c r="U136" s="137">
        <f>SUBTOTAL(9,Table4[[#This Row],[18]:[20]])</f>
        <v>52.99</v>
      </c>
      <c r="V136" s="135">
        <v>100</v>
      </c>
      <c r="W136" s="136">
        <v>80</v>
      </c>
      <c r="X136" s="141" t="s">
        <v>2633</v>
      </c>
      <c r="Y136" s="135">
        <v>4</v>
      </c>
      <c r="Z136" s="135">
        <v>1</v>
      </c>
      <c r="AA136" s="135">
        <v>5</v>
      </c>
      <c r="AB136" s="135">
        <v>44</v>
      </c>
      <c r="AC136" s="136" t="str">
        <f>Table4[[#This Row],[11]]</f>
        <v>P_XVII_021</v>
      </c>
      <c r="AD136" s="135">
        <v>47.47</v>
      </c>
      <c r="AE136" s="136">
        <v>5</v>
      </c>
      <c r="AF136" s="135">
        <f t="shared" si="18"/>
        <v>100</v>
      </c>
      <c r="AG136" s="135" t="str">
        <f>Table4[[#This Row],[4]]</f>
        <v>P1-0125</v>
      </c>
      <c r="AH136" s="135" t="str">
        <f>Table4[[#This Row],[5]]</f>
        <v>Janez Dolinšek</v>
      </c>
      <c r="AI136" s="135">
        <v>100</v>
      </c>
      <c r="AJ136" s="135"/>
      <c r="AK136" s="135"/>
      <c r="AL136" s="135"/>
      <c r="AM136" s="135"/>
      <c r="AN136" s="135"/>
      <c r="AO136" s="135"/>
      <c r="AP136" s="135"/>
      <c r="AQ136" s="135"/>
      <c r="AR136" s="135"/>
      <c r="AS136" s="135"/>
      <c r="AT136" s="135"/>
      <c r="AU136" s="135"/>
      <c r="AV136" s="135"/>
      <c r="AW136" s="135"/>
      <c r="AX136" s="135"/>
    </row>
    <row r="137" spans="1:50" s="63" customFormat="1" ht="102" x14ac:dyDescent="0.2">
      <c r="A137" s="79">
        <v>106</v>
      </c>
      <c r="B137" s="135" t="s">
        <v>1884</v>
      </c>
      <c r="C137" s="135"/>
      <c r="D137" s="136" t="s">
        <v>1365</v>
      </c>
      <c r="E137" s="136" t="s">
        <v>1366</v>
      </c>
      <c r="F137" s="136">
        <v>27819</v>
      </c>
      <c r="G137" s="136" t="s">
        <v>1637</v>
      </c>
      <c r="H137" s="136">
        <v>2020</v>
      </c>
      <c r="I137" s="135" t="s">
        <v>1691</v>
      </c>
      <c r="J137" s="146">
        <v>195737</v>
      </c>
      <c r="K137" s="136" t="s">
        <v>1638</v>
      </c>
      <c r="L137" s="135" t="s">
        <v>1537</v>
      </c>
      <c r="M137" s="135" t="s">
        <v>1538</v>
      </c>
      <c r="N137" s="135" t="s">
        <v>1539</v>
      </c>
      <c r="O137" s="135" t="s">
        <v>1540</v>
      </c>
      <c r="P137" s="136" t="s">
        <v>1639</v>
      </c>
      <c r="Q137" s="154">
        <f>Table4[[#This Row],[21]]</f>
        <v>23.23</v>
      </c>
      <c r="R137" s="136">
        <v>23.23</v>
      </c>
      <c r="S137" s="135" t="s">
        <v>1392</v>
      </c>
      <c r="T137" s="135" t="s">
        <v>1392</v>
      </c>
      <c r="U137" s="137">
        <f>SUBTOTAL(9,Table4[[#This Row],[18]:[20]])</f>
        <v>23.23</v>
      </c>
      <c r="V137" s="135">
        <v>100</v>
      </c>
      <c r="W137" s="136">
        <v>100</v>
      </c>
      <c r="X137" s="141" t="s">
        <v>2633</v>
      </c>
      <c r="Y137" s="135">
        <v>6</v>
      </c>
      <c r="Z137" s="135">
        <v>1</v>
      </c>
      <c r="AA137" s="135">
        <v>4</v>
      </c>
      <c r="AB137" s="135">
        <v>14</v>
      </c>
      <c r="AC137" s="136" t="str">
        <f>Table4[[#This Row],[11]]</f>
        <v>P_XVIII_014</v>
      </c>
      <c r="AD137" s="135">
        <v>0</v>
      </c>
      <c r="AE137" s="136">
        <v>4</v>
      </c>
      <c r="AF137" s="135">
        <f t="shared" si="18"/>
        <v>100</v>
      </c>
      <c r="AG137" s="135" t="str">
        <f>Table4[[#This Row],[4]]</f>
        <v>P2-0073</v>
      </c>
      <c r="AH137" s="135" t="str">
        <f>Table4[[#This Row],[5]]</f>
        <v>Luka Snoj</v>
      </c>
      <c r="AI137" s="135">
        <v>28</v>
      </c>
      <c r="AJ137" s="135" t="s">
        <v>1692</v>
      </c>
      <c r="AK137" s="135" t="s">
        <v>1544</v>
      </c>
      <c r="AL137" s="135">
        <v>25</v>
      </c>
      <c r="AM137" s="135" t="s">
        <v>1693</v>
      </c>
      <c r="AN137" s="135" t="s">
        <v>1694</v>
      </c>
      <c r="AO137" s="135">
        <v>14</v>
      </c>
      <c r="AP137" s="135" t="s">
        <v>1545</v>
      </c>
      <c r="AQ137" s="135" t="s">
        <v>1376</v>
      </c>
      <c r="AR137" s="135">
        <v>15</v>
      </c>
      <c r="AS137" s="135" t="s">
        <v>1546</v>
      </c>
      <c r="AT137" s="135" t="s">
        <v>1695</v>
      </c>
      <c r="AU137" s="135">
        <v>4</v>
      </c>
      <c r="AV137" s="135" t="s">
        <v>1696</v>
      </c>
      <c r="AW137" s="135" t="s">
        <v>1544</v>
      </c>
      <c r="AX137" s="135">
        <v>14</v>
      </c>
    </row>
    <row r="138" spans="1:50" s="63" customFormat="1" ht="140.25" customHeight="1" x14ac:dyDescent="0.2">
      <c r="A138" s="79">
        <v>106</v>
      </c>
      <c r="B138" s="135" t="s">
        <v>1884</v>
      </c>
      <c r="C138" s="135"/>
      <c r="D138" s="136" t="s">
        <v>844</v>
      </c>
      <c r="E138" s="136" t="s">
        <v>853</v>
      </c>
      <c r="F138" s="136">
        <v>10429</v>
      </c>
      <c r="G138" s="136" t="s">
        <v>1640</v>
      </c>
      <c r="H138" s="136">
        <v>2020</v>
      </c>
      <c r="I138" s="135" t="s">
        <v>1677</v>
      </c>
      <c r="J138" s="146">
        <v>73318.8</v>
      </c>
      <c r="K138" s="136" t="s">
        <v>1641</v>
      </c>
      <c r="L138" s="135" t="s">
        <v>1682</v>
      </c>
      <c r="M138" s="135" t="s">
        <v>1683</v>
      </c>
      <c r="N138" s="135" t="s">
        <v>1684</v>
      </c>
      <c r="O138" s="135" t="s">
        <v>1685</v>
      </c>
      <c r="P138" s="136">
        <v>68079</v>
      </c>
      <c r="Q138" s="154">
        <f>Table4[[#This Row],[21]]</f>
        <v>49.97</v>
      </c>
      <c r="R138" s="136">
        <v>6.97</v>
      </c>
      <c r="S138" s="135">
        <v>15</v>
      </c>
      <c r="T138" s="135">
        <v>28</v>
      </c>
      <c r="U138" s="137">
        <f>SUBTOTAL(9,Table4[[#This Row],[18]:[20]])</f>
        <v>49.97</v>
      </c>
      <c r="V138" s="135">
        <v>100</v>
      </c>
      <c r="W138" s="136">
        <v>80</v>
      </c>
      <c r="X138" s="141" t="s">
        <v>2633</v>
      </c>
      <c r="Y138" s="135">
        <v>1</v>
      </c>
      <c r="Z138" s="135">
        <v>1</v>
      </c>
      <c r="AA138" s="135">
        <v>5</v>
      </c>
      <c r="AB138" s="135">
        <v>60</v>
      </c>
      <c r="AC138" s="136" t="str">
        <f>Table4[[#This Row],[11]]</f>
        <v>P_XVIII_037</v>
      </c>
      <c r="AD138" s="135">
        <v>35</v>
      </c>
      <c r="AE138" s="136">
        <v>5</v>
      </c>
      <c r="AF138" s="135">
        <f t="shared" si="18"/>
        <v>100</v>
      </c>
      <c r="AG138" s="135" t="str">
        <f>Table4[[#This Row],[4]]</f>
        <v>P2-0082</v>
      </c>
      <c r="AH138" s="135" t="str">
        <f>Table4[[#This Row],[5]]</f>
        <v>Miran Mozetič</v>
      </c>
      <c r="AI138" s="135">
        <v>30</v>
      </c>
      <c r="AJ138" s="135" t="s">
        <v>1689</v>
      </c>
      <c r="AK138" s="135" t="s">
        <v>1688</v>
      </c>
      <c r="AL138" s="135">
        <v>35</v>
      </c>
      <c r="AM138" s="135" t="s">
        <v>1690</v>
      </c>
      <c r="AN138" s="135" t="s">
        <v>884</v>
      </c>
      <c r="AO138" s="135">
        <v>35</v>
      </c>
      <c r="AP138" s="135"/>
      <c r="AQ138" s="135"/>
      <c r="AR138" s="135"/>
      <c r="AS138" s="135"/>
      <c r="AT138" s="135"/>
      <c r="AU138" s="135"/>
      <c r="AV138" s="135"/>
      <c r="AW138" s="135"/>
      <c r="AX138" s="135"/>
    </row>
    <row r="139" spans="1:50" s="63" customFormat="1" ht="38.25" x14ac:dyDescent="0.2">
      <c r="A139" s="79">
        <v>106</v>
      </c>
      <c r="B139" s="135" t="s">
        <v>1884</v>
      </c>
      <c r="C139" s="135"/>
      <c r="D139" s="136" t="s">
        <v>1077</v>
      </c>
      <c r="E139" s="136" t="s">
        <v>1642</v>
      </c>
      <c r="F139" s="136">
        <v>24273</v>
      </c>
      <c r="G139" s="136" t="s">
        <v>1643</v>
      </c>
      <c r="H139" s="136">
        <v>2020</v>
      </c>
      <c r="I139" s="135" t="s">
        <v>1768</v>
      </c>
      <c r="J139" s="146">
        <v>102014.5</v>
      </c>
      <c r="K139" s="136" t="s">
        <v>1644</v>
      </c>
      <c r="L139" s="135" t="s">
        <v>1770</v>
      </c>
      <c r="M139" s="135" t="s">
        <v>1771</v>
      </c>
      <c r="N139" s="135" t="s">
        <v>1772</v>
      </c>
      <c r="O139" s="135" t="s">
        <v>1773</v>
      </c>
      <c r="P139" s="136">
        <v>68368</v>
      </c>
      <c r="Q139" s="154">
        <f>Table4[[#This Row],[21]]</f>
        <v>68.7</v>
      </c>
      <c r="R139" s="136">
        <v>9.6999999999999993</v>
      </c>
      <c r="S139" s="135">
        <v>20</v>
      </c>
      <c r="T139" s="135">
        <v>39</v>
      </c>
      <c r="U139" s="137">
        <f>SUBTOTAL(9,Table4[[#This Row],[18]:[20]])</f>
        <v>68.7</v>
      </c>
      <c r="V139" s="135">
        <v>100</v>
      </c>
      <c r="W139" s="136">
        <v>80</v>
      </c>
      <c r="X139" s="141" t="s">
        <v>2633</v>
      </c>
      <c r="Y139" s="135">
        <v>1</v>
      </c>
      <c r="Z139" s="135">
        <v>1</v>
      </c>
      <c r="AA139" s="135">
        <v>4</v>
      </c>
      <c r="AB139" s="135">
        <v>47</v>
      </c>
      <c r="AC139" s="136" t="str">
        <f>Table4[[#This Row],[11]]</f>
        <v>P_XVIII_170</v>
      </c>
      <c r="AD139" s="135">
        <v>39</v>
      </c>
      <c r="AE139" s="136">
        <v>5</v>
      </c>
      <c r="AF139" s="135">
        <f t="shared" si="18"/>
        <v>100</v>
      </c>
      <c r="AG139" s="135" t="str">
        <f>Table4[[#This Row],[4]]</f>
        <v>P2-0091</v>
      </c>
      <c r="AH139" s="135" t="str">
        <f>Table4[[#This Row],[5]]</f>
        <v>Matjaž Spreitzer</v>
      </c>
      <c r="AI139" s="135">
        <v>50</v>
      </c>
      <c r="AJ139" s="135" t="s">
        <v>1776</v>
      </c>
      <c r="AK139" s="135" t="s">
        <v>1642</v>
      </c>
      <c r="AL139" s="135">
        <v>25</v>
      </c>
      <c r="AM139" s="135" t="s">
        <v>1777</v>
      </c>
      <c r="AN139" s="135" t="s">
        <v>1642</v>
      </c>
      <c r="AO139" s="135">
        <v>25</v>
      </c>
      <c r="AP139" s="135"/>
      <c r="AQ139" s="135"/>
      <c r="AR139" s="135"/>
      <c r="AS139" s="135"/>
      <c r="AT139" s="135"/>
      <c r="AU139" s="135"/>
      <c r="AV139" s="135"/>
      <c r="AW139" s="135"/>
      <c r="AX139" s="135"/>
    </row>
    <row r="140" spans="1:50" s="63" customFormat="1" ht="38.25" x14ac:dyDescent="0.2">
      <c r="A140" s="79">
        <v>106</v>
      </c>
      <c r="B140" s="135" t="s">
        <v>1884</v>
      </c>
      <c r="C140" s="135"/>
      <c r="D140" s="136" t="s">
        <v>1077</v>
      </c>
      <c r="E140" s="136" t="s">
        <v>1642</v>
      </c>
      <c r="F140" s="136">
        <v>24273</v>
      </c>
      <c r="G140" s="136" t="s">
        <v>1645</v>
      </c>
      <c r="H140" s="136">
        <v>2020</v>
      </c>
      <c r="I140" s="135" t="s">
        <v>1769</v>
      </c>
      <c r="J140" s="146">
        <v>157515.66</v>
      </c>
      <c r="K140" s="136" t="s">
        <v>1646</v>
      </c>
      <c r="L140" s="135" t="s">
        <v>1770</v>
      </c>
      <c r="M140" s="135" t="s">
        <v>1771</v>
      </c>
      <c r="N140" s="135" t="s">
        <v>1774</v>
      </c>
      <c r="O140" s="135" t="s">
        <v>1775</v>
      </c>
      <c r="P140" s="136">
        <v>68369</v>
      </c>
      <c r="Q140" s="154">
        <f>Table4[[#This Row],[21]]</f>
        <v>85.97</v>
      </c>
      <c r="R140" s="136">
        <v>14.97</v>
      </c>
      <c r="S140" s="135">
        <v>32</v>
      </c>
      <c r="T140" s="135">
        <v>39</v>
      </c>
      <c r="U140" s="137">
        <f>SUBTOTAL(9,Table4[[#This Row],[18]:[20]])</f>
        <v>85.97</v>
      </c>
      <c r="V140" s="135">
        <v>100</v>
      </c>
      <c r="W140" s="136">
        <v>80</v>
      </c>
      <c r="X140" s="141" t="s">
        <v>2633</v>
      </c>
      <c r="Y140" s="135">
        <v>1</v>
      </c>
      <c r="Z140" s="135">
        <v>1</v>
      </c>
      <c r="AA140" s="135">
        <v>4</v>
      </c>
      <c r="AB140" s="135">
        <v>47</v>
      </c>
      <c r="AC140" s="136" t="str">
        <f>Table4[[#This Row],[11]]</f>
        <v>P_XVII_188</v>
      </c>
      <c r="AD140" s="135">
        <v>39</v>
      </c>
      <c r="AE140" s="136">
        <v>5</v>
      </c>
      <c r="AF140" s="135">
        <f t="shared" si="18"/>
        <v>100</v>
      </c>
      <c r="AG140" s="135" t="str">
        <f>Table4[[#This Row],[4]]</f>
        <v>P2-0091</v>
      </c>
      <c r="AH140" s="135" t="str">
        <f>Table4[[#This Row],[5]]</f>
        <v>Matjaž Spreitzer</v>
      </c>
      <c r="AI140" s="135">
        <v>50</v>
      </c>
      <c r="AJ140" s="135" t="s">
        <v>1776</v>
      </c>
      <c r="AK140" s="135" t="s">
        <v>1642</v>
      </c>
      <c r="AL140" s="135">
        <v>25</v>
      </c>
      <c r="AM140" s="135" t="s">
        <v>1777</v>
      </c>
      <c r="AN140" s="135" t="s">
        <v>1642</v>
      </c>
      <c r="AO140" s="135">
        <v>25</v>
      </c>
      <c r="AP140" s="135"/>
      <c r="AQ140" s="135"/>
      <c r="AR140" s="135"/>
      <c r="AS140" s="135"/>
      <c r="AT140" s="135"/>
      <c r="AU140" s="135"/>
      <c r="AV140" s="135"/>
      <c r="AW140" s="135"/>
      <c r="AX140" s="135"/>
    </row>
    <row r="141" spans="1:50" s="63" customFormat="1" ht="153" x14ac:dyDescent="0.2">
      <c r="A141" s="79">
        <v>106</v>
      </c>
      <c r="B141" s="135" t="s">
        <v>1884</v>
      </c>
      <c r="C141" s="135"/>
      <c r="D141" s="136" t="s">
        <v>700</v>
      </c>
      <c r="E141" s="136" t="s">
        <v>1647</v>
      </c>
      <c r="F141" s="136">
        <v>26468</v>
      </c>
      <c r="G141" s="136" t="s">
        <v>1648</v>
      </c>
      <c r="H141" s="136">
        <v>2020</v>
      </c>
      <c r="I141" s="135" t="s">
        <v>1713</v>
      </c>
      <c r="J141" s="146">
        <v>423533.1</v>
      </c>
      <c r="K141" s="136" t="s">
        <v>1649</v>
      </c>
      <c r="L141" s="135" t="s">
        <v>1714</v>
      </c>
      <c r="M141" s="135" t="s">
        <v>1715</v>
      </c>
      <c r="N141" s="135" t="s">
        <v>1716</v>
      </c>
      <c r="O141" s="135" t="s">
        <v>1717</v>
      </c>
      <c r="P141" s="136">
        <v>68381</v>
      </c>
      <c r="Q141" s="154">
        <f>Table4[[#This Row],[21]]</f>
        <v>98.38</v>
      </c>
      <c r="R141" s="136">
        <v>40.299999999999997</v>
      </c>
      <c r="S141" s="135">
        <v>14.62</v>
      </c>
      <c r="T141" s="135">
        <v>43.46</v>
      </c>
      <c r="U141" s="137">
        <f>SUBTOTAL(9,Table4[[#This Row],[18]:[20]])</f>
        <v>98.38</v>
      </c>
      <c r="V141" s="135">
        <v>100</v>
      </c>
      <c r="W141" s="136">
        <v>80</v>
      </c>
      <c r="X141" s="141" t="s">
        <v>2633</v>
      </c>
      <c r="Y141" s="135">
        <v>3</v>
      </c>
      <c r="Z141" s="135" t="s">
        <v>1718</v>
      </c>
      <c r="AA141" s="135" t="s">
        <v>1719</v>
      </c>
      <c r="AB141" s="135">
        <v>44</v>
      </c>
      <c r="AC141" s="136" t="str">
        <f>Table4[[#This Row],[11]]</f>
        <v>P_XVIII_010</v>
      </c>
      <c r="AD141" s="135">
        <v>43.46</v>
      </c>
      <c r="AE141" s="136">
        <v>5</v>
      </c>
      <c r="AF141" s="135">
        <v>100</v>
      </c>
      <c r="AG141" s="135" t="str">
        <f>Table4[[#This Row],[4]]</f>
        <v>P2-0105</v>
      </c>
      <c r="AH141" s="135" t="str">
        <f>Table4[[#This Row],[5]]</f>
        <v>Hana Uršič Nemevšek</v>
      </c>
      <c r="AI141" s="135"/>
      <c r="AJ141" s="135"/>
      <c r="AK141" s="135"/>
      <c r="AL141" s="135"/>
      <c r="AM141" s="135"/>
      <c r="AN141" s="135"/>
      <c r="AO141" s="135"/>
      <c r="AP141" s="135"/>
      <c r="AQ141" s="135"/>
      <c r="AR141" s="135"/>
      <c r="AS141" s="135"/>
      <c r="AT141" s="135"/>
      <c r="AU141" s="135"/>
      <c r="AV141" s="135"/>
      <c r="AW141" s="135"/>
      <c r="AX141" s="135"/>
    </row>
    <row r="142" spans="1:50" s="63" customFormat="1" ht="89.25" x14ac:dyDescent="0.2">
      <c r="A142" s="79">
        <v>106</v>
      </c>
      <c r="B142" s="135" t="s">
        <v>1884</v>
      </c>
      <c r="C142" s="135"/>
      <c r="D142" s="136" t="s">
        <v>677</v>
      </c>
      <c r="E142" s="136" t="s">
        <v>1650</v>
      </c>
      <c r="F142" s="136">
        <v>12313</v>
      </c>
      <c r="G142" s="136" t="s">
        <v>1651</v>
      </c>
      <c r="H142" s="136">
        <v>2020</v>
      </c>
      <c r="I142" s="135" t="s">
        <v>1720</v>
      </c>
      <c r="J142" s="146">
        <v>136492.17000000001</v>
      </c>
      <c r="K142" s="136" t="s">
        <v>1652</v>
      </c>
      <c r="L142" s="135" t="s">
        <v>1721</v>
      </c>
      <c r="M142" s="135" t="s">
        <v>1722</v>
      </c>
      <c r="N142" s="135" t="s">
        <v>1723</v>
      </c>
      <c r="O142" s="135" t="s">
        <v>1724</v>
      </c>
      <c r="P142" s="136">
        <v>69009</v>
      </c>
      <c r="Q142" s="154">
        <f>Table4[[#This Row],[21]]</f>
        <v>83.65</v>
      </c>
      <c r="R142" s="136">
        <v>13.03</v>
      </c>
      <c r="S142" s="135">
        <v>17.88</v>
      </c>
      <c r="T142" s="135">
        <v>52.74</v>
      </c>
      <c r="U142" s="137">
        <f>SUBTOTAL(9,Table4[[#This Row],[18]:[20]])</f>
        <v>83.65</v>
      </c>
      <c r="V142" s="135">
        <v>100</v>
      </c>
      <c r="W142" s="136">
        <v>80</v>
      </c>
      <c r="X142" s="141" t="s">
        <v>2633</v>
      </c>
      <c r="Y142" s="135">
        <v>4</v>
      </c>
      <c r="Z142" s="135">
        <v>4</v>
      </c>
      <c r="AA142" s="135">
        <v>7</v>
      </c>
      <c r="AB142" s="135">
        <v>41</v>
      </c>
      <c r="AC142" s="136" t="str">
        <f>Table4[[#This Row],[11]]</f>
        <v>P_XVIII_107</v>
      </c>
      <c r="AD142" s="135">
        <v>0</v>
      </c>
      <c r="AE142" s="136">
        <v>5</v>
      </c>
      <c r="AF142" s="135">
        <f t="shared" si="18"/>
        <v>100</v>
      </c>
      <c r="AG142" s="135" t="str">
        <f>Table4[[#This Row],[4]]</f>
        <v>P1-0135</v>
      </c>
      <c r="AH142" s="135" t="str">
        <f>Table4[[#This Row],[5]]</f>
        <v>Igor Mandić</v>
      </c>
      <c r="AI142" s="135">
        <v>100</v>
      </c>
      <c r="AJ142" s="135"/>
      <c r="AK142" s="135"/>
      <c r="AL142" s="135"/>
      <c r="AM142" s="135"/>
      <c r="AN142" s="135"/>
      <c r="AO142" s="135"/>
      <c r="AP142" s="135"/>
      <c r="AQ142" s="135"/>
      <c r="AR142" s="135"/>
      <c r="AS142" s="135"/>
      <c r="AT142" s="135"/>
      <c r="AU142" s="135"/>
      <c r="AV142" s="135"/>
      <c r="AW142" s="135"/>
      <c r="AX142" s="135"/>
    </row>
    <row r="143" spans="1:50" s="70" customFormat="1" ht="242.25" x14ac:dyDescent="0.2">
      <c r="A143" s="76">
        <v>106</v>
      </c>
      <c r="B143" s="135" t="s">
        <v>1884</v>
      </c>
      <c r="C143" s="135"/>
      <c r="D143" s="132" t="s">
        <v>1606</v>
      </c>
      <c r="E143" s="135" t="s">
        <v>1831</v>
      </c>
      <c r="F143" s="135">
        <v>30880</v>
      </c>
      <c r="G143" s="135" t="s">
        <v>1802</v>
      </c>
      <c r="H143" s="135">
        <v>2021</v>
      </c>
      <c r="I143" s="138" t="s">
        <v>2018</v>
      </c>
      <c r="J143" s="133">
        <v>165083.95000000001</v>
      </c>
      <c r="K143" s="135" t="s">
        <v>1854</v>
      </c>
      <c r="L143" s="138" t="s">
        <v>2019</v>
      </c>
      <c r="M143" s="138" t="s">
        <v>2020</v>
      </c>
      <c r="N143" s="138" t="s">
        <v>2021</v>
      </c>
      <c r="O143" s="138" t="s">
        <v>2022</v>
      </c>
      <c r="P143" s="135" t="s">
        <v>1939</v>
      </c>
      <c r="Q143" s="154">
        <f>Table4[[#This Row],[21]]</f>
        <v>18.07345673076923</v>
      </c>
      <c r="R143" s="131">
        <f t="shared" ref="R143" si="19">J143*0.2/2080</f>
        <v>15.873456730769231</v>
      </c>
      <c r="S143" s="138">
        <v>1.2</v>
      </c>
      <c r="T143" s="138">
        <v>1</v>
      </c>
      <c r="U143" s="137">
        <f>SUBTOTAL(9,Table4[[#This Row],[18]:[20]])</f>
        <v>18.07345673076923</v>
      </c>
      <c r="V143" s="135">
        <v>100</v>
      </c>
      <c r="W143" s="135">
        <v>60</v>
      </c>
      <c r="X143" s="141" t="s">
        <v>2633</v>
      </c>
      <c r="Y143" s="135">
        <v>6</v>
      </c>
      <c r="Z143" s="135">
        <v>4</v>
      </c>
      <c r="AA143" s="135">
        <v>3</v>
      </c>
      <c r="AB143" s="135">
        <v>60</v>
      </c>
      <c r="AC143" s="135" t="str">
        <f>Table4[[#This Row],[11]]</f>
        <v>P_XIX_001</v>
      </c>
      <c r="AD143" s="135">
        <v>0</v>
      </c>
      <c r="AE143" s="135">
        <v>5</v>
      </c>
      <c r="AF143" s="135">
        <f t="shared" si="18"/>
        <v>100</v>
      </c>
      <c r="AG143" s="138" t="str">
        <f>Table4[[#This Row],[4]]</f>
        <v>I0-0005</v>
      </c>
      <c r="AH143" s="138" t="str">
        <f>Table4[[#This Row],[5]]</f>
        <v>Matic
Lozinšek</v>
      </c>
      <c r="AI143" s="138">
        <v>35</v>
      </c>
      <c r="AJ143" s="138" t="s">
        <v>2023</v>
      </c>
      <c r="AK143" s="138" t="s">
        <v>1831</v>
      </c>
      <c r="AL143" s="138">
        <v>35</v>
      </c>
      <c r="AM143" s="138" t="s">
        <v>2024</v>
      </c>
      <c r="AN143" s="138" t="s">
        <v>1831</v>
      </c>
      <c r="AO143" s="138">
        <v>30</v>
      </c>
      <c r="AP143" s="138"/>
      <c r="AQ143" s="138"/>
      <c r="AR143" s="138"/>
      <c r="AS143" s="138"/>
      <c r="AT143" s="138"/>
      <c r="AU143" s="138"/>
      <c r="AV143" s="138"/>
      <c r="AW143" s="138"/>
      <c r="AX143" s="138"/>
    </row>
    <row r="144" spans="1:50" s="70" customFormat="1" ht="120" customHeight="1" x14ac:dyDescent="0.2">
      <c r="A144" s="76">
        <v>106</v>
      </c>
      <c r="B144" s="135" t="s">
        <v>1884</v>
      </c>
      <c r="C144" s="135"/>
      <c r="D144" s="132" t="s">
        <v>1160</v>
      </c>
      <c r="E144" s="135" t="s">
        <v>1832</v>
      </c>
      <c r="F144" s="135">
        <v>7025</v>
      </c>
      <c r="G144" s="135" t="s">
        <v>1803</v>
      </c>
      <c r="H144" s="135">
        <v>2021</v>
      </c>
      <c r="I144" s="138" t="s">
        <v>1385</v>
      </c>
      <c r="J144" s="163">
        <v>358879.83</v>
      </c>
      <c r="K144" s="135" t="s">
        <v>1855</v>
      </c>
      <c r="L144" s="135" t="s">
        <v>1537</v>
      </c>
      <c r="M144" s="135" t="s">
        <v>1538</v>
      </c>
      <c r="N144" s="138" t="s">
        <v>1983</v>
      </c>
      <c r="O144" s="138" t="s">
        <v>1984</v>
      </c>
      <c r="P144" s="140">
        <v>65270</v>
      </c>
      <c r="Q144" s="154">
        <f>Table4[[#This Row],[21]]</f>
        <v>43.134594951923077</v>
      </c>
      <c r="R144" s="131">
        <f>J144*0.25/2080</f>
        <v>43.134594951923077</v>
      </c>
      <c r="S144" s="138" t="s">
        <v>1392</v>
      </c>
      <c r="T144" s="138" t="s">
        <v>1392</v>
      </c>
      <c r="U144" s="137">
        <f>SUBTOTAL(9,Table4[[#This Row],[18]:[20]])</f>
        <v>43.134594951923077</v>
      </c>
      <c r="V144" s="135">
        <v>100</v>
      </c>
      <c r="W144" s="136">
        <v>75</v>
      </c>
      <c r="X144" s="141" t="s">
        <v>2633</v>
      </c>
      <c r="Y144" s="135">
        <v>6</v>
      </c>
      <c r="Z144" s="135">
        <v>1</v>
      </c>
      <c r="AA144" s="135">
        <v>4</v>
      </c>
      <c r="AB144" s="135">
        <v>26</v>
      </c>
      <c r="AC144" s="135" t="str">
        <f>Table4[[#This Row],[11]]</f>
        <v>P_XIX_002</v>
      </c>
      <c r="AD144" s="135">
        <v>0</v>
      </c>
      <c r="AE144" s="135">
        <v>4</v>
      </c>
      <c r="AF144" s="135">
        <f t="shared" si="18"/>
        <v>100</v>
      </c>
      <c r="AG144" s="138" t="str">
        <f>Table4[[#This Row],[4]]</f>
        <v>P2-0026</v>
      </c>
      <c r="AH144" s="138" t="str">
        <f>Table4[[#This Row],[5]]</f>
        <v>Leon
Cizelj</v>
      </c>
      <c r="AI144" s="138">
        <v>50</v>
      </c>
      <c r="AJ144" s="138" t="s">
        <v>1985</v>
      </c>
      <c r="AK144" s="138" t="s">
        <v>1986</v>
      </c>
      <c r="AL144" s="138">
        <v>10</v>
      </c>
      <c r="AM144" s="138" t="s">
        <v>1987</v>
      </c>
      <c r="AN144" s="138" t="s">
        <v>1986</v>
      </c>
      <c r="AO144" s="138">
        <v>10</v>
      </c>
      <c r="AP144" s="138" t="s">
        <v>1988</v>
      </c>
      <c r="AQ144" s="138" t="s">
        <v>1395</v>
      </c>
      <c r="AR144" s="138">
        <v>10</v>
      </c>
      <c r="AS144" s="138" t="s">
        <v>1989</v>
      </c>
      <c r="AT144" s="138" t="s">
        <v>1172</v>
      </c>
      <c r="AU144" s="138">
        <v>10</v>
      </c>
      <c r="AV144" s="138" t="s">
        <v>1990</v>
      </c>
      <c r="AW144" s="138" t="s">
        <v>1986</v>
      </c>
      <c r="AX144" s="138">
        <v>10</v>
      </c>
    </row>
    <row r="145" spans="1:50" s="72" customFormat="1" ht="51" x14ac:dyDescent="0.2">
      <c r="A145" s="76">
        <v>106</v>
      </c>
      <c r="B145" s="135" t="s">
        <v>1884</v>
      </c>
      <c r="C145" s="135"/>
      <c r="D145" s="132" t="s">
        <v>1365</v>
      </c>
      <c r="E145" s="135" t="s">
        <v>1366</v>
      </c>
      <c r="F145" s="135">
        <v>27819</v>
      </c>
      <c r="G145" s="135" t="s">
        <v>1804</v>
      </c>
      <c r="H145" s="135">
        <v>2021</v>
      </c>
      <c r="I145" s="138" t="s">
        <v>1368</v>
      </c>
      <c r="J145" s="163">
        <v>300536.27</v>
      </c>
      <c r="K145" s="135" t="s">
        <v>1856</v>
      </c>
      <c r="L145" s="138" t="s">
        <v>2025</v>
      </c>
      <c r="M145" s="138" t="s">
        <v>2026</v>
      </c>
      <c r="N145" s="138" t="s">
        <v>2027</v>
      </c>
      <c r="O145" s="138" t="s">
        <v>2028</v>
      </c>
      <c r="P145" s="140">
        <v>65270</v>
      </c>
      <c r="Q145" s="154">
        <f>Table4[[#This Row],[21]]</f>
        <v>28.897718269230772</v>
      </c>
      <c r="R145" s="131">
        <f>J145*0.2/2080</f>
        <v>28.897718269230772</v>
      </c>
      <c r="S145" s="138" t="s">
        <v>1392</v>
      </c>
      <c r="T145" s="138" t="s">
        <v>1392</v>
      </c>
      <c r="U145" s="137">
        <f>SUBTOTAL(9,Table4[[#This Row],[18]:[20]])</f>
        <v>28.897718269230772</v>
      </c>
      <c r="V145" s="135">
        <v>100</v>
      </c>
      <c r="W145" s="135">
        <v>60</v>
      </c>
      <c r="X145" s="141" t="s">
        <v>2633</v>
      </c>
      <c r="Y145" s="135">
        <v>6</v>
      </c>
      <c r="Z145" s="135">
        <v>1</v>
      </c>
      <c r="AA145" s="135">
        <v>4</v>
      </c>
      <c r="AB145" s="135">
        <v>26</v>
      </c>
      <c r="AC145" s="135" t="str">
        <f>Table4[[#This Row],[11]]</f>
        <v>P_XIX_003</v>
      </c>
      <c r="AD145" s="135">
        <v>0</v>
      </c>
      <c r="AE145" s="135">
        <v>5</v>
      </c>
      <c r="AF145" s="135">
        <f t="shared" si="18"/>
        <v>100</v>
      </c>
      <c r="AG145" s="138" t="str">
        <f>Table4[[#This Row],[4]]</f>
        <v>P2-0073</v>
      </c>
      <c r="AH145" s="138" t="str">
        <f>Table4[[#This Row],[5]]</f>
        <v>Luka Snoj</v>
      </c>
      <c r="AI145" s="138">
        <v>35</v>
      </c>
      <c r="AJ145" s="138" t="s">
        <v>2029</v>
      </c>
      <c r="AK145" s="138" t="s">
        <v>1544</v>
      </c>
      <c r="AL145" s="138">
        <v>30</v>
      </c>
      <c r="AM145" s="138" t="s">
        <v>2030</v>
      </c>
      <c r="AN145" s="138" t="s">
        <v>2031</v>
      </c>
      <c r="AO145" s="138">
        <v>35</v>
      </c>
      <c r="AP145" s="138"/>
      <c r="AQ145" s="138"/>
      <c r="AR145" s="138"/>
      <c r="AS145" s="138"/>
      <c r="AT145" s="138"/>
      <c r="AU145" s="138"/>
      <c r="AV145" s="138"/>
      <c r="AW145" s="138"/>
      <c r="AX145" s="138"/>
    </row>
    <row r="146" spans="1:50" s="70" customFormat="1" ht="63.75" x14ac:dyDescent="0.2">
      <c r="A146" s="76">
        <v>106</v>
      </c>
      <c r="B146" s="135" t="s">
        <v>1884</v>
      </c>
      <c r="C146" s="135"/>
      <c r="D146" s="132" t="s">
        <v>767</v>
      </c>
      <c r="E146" s="135" t="s">
        <v>1589</v>
      </c>
      <c r="F146" s="135">
        <v>23567</v>
      </c>
      <c r="G146" s="135" t="s">
        <v>1805</v>
      </c>
      <c r="H146" s="135">
        <v>2021</v>
      </c>
      <c r="I146" s="135" t="s">
        <v>1966</v>
      </c>
      <c r="J146" s="133">
        <v>169404.39</v>
      </c>
      <c r="K146" s="135" t="s">
        <v>1857</v>
      </c>
      <c r="L146" s="135" t="s">
        <v>1664</v>
      </c>
      <c r="M146" s="135" t="s">
        <v>1664</v>
      </c>
      <c r="N146" s="135" t="s">
        <v>1666</v>
      </c>
      <c r="O146" s="135" t="s">
        <v>1967</v>
      </c>
      <c r="P146" s="135" t="s">
        <v>1885</v>
      </c>
      <c r="Q146" s="154">
        <f>Table4[[#This Row],[21]]</f>
        <v>27.361104567307695</v>
      </c>
      <c r="R146" s="131">
        <f>J146*0.25/2080</f>
        <v>20.361104567307695</v>
      </c>
      <c r="S146" s="137">
        <v>4</v>
      </c>
      <c r="T146" s="137">
        <v>3</v>
      </c>
      <c r="U146" s="137">
        <f>SUBTOTAL(9,Table4[[#This Row],[18]:[20]])</f>
        <v>27.361104567307695</v>
      </c>
      <c r="V146" s="135">
        <v>100</v>
      </c>
      <c r="W146" s="136">
        <v>75</v>
      </c>
      <c r="X146" s="141" t="s">
        <v>2633</v>
      </c>
      <c r="Y146" s="135">
        <v>6</v>
      </c>
      <c r="Z146" s="135">
        <v>1</v>
      </c>
      <c r="AA146" s="135">
        <v>4</v>
      </c>
      <c r="AB146" s="135">
        <v>26</v>
      </c>
      <c r="AC146" s="135" t="str">
        <f>Table4[[#This Row],[11]]</f>
        <v>P_XIX_023</v>
      </c>
      <c r="AD146" s="135">
        <v>0</v>
      </c>
      <c r="AE146" s="135">
        <v>4</v>
      </c>
      <c r="AF146" s="135">
        <f t="shared" si="18"/>
        <v>100</v>
      </c>
      <c r="AG146" s="138" t="str">
        <f>Table4[[#This Row],[4]]</f>
        <v>P1-0044</v>
      </c>
      <c r="AH146" s="138" t="str">
        <f>Table4[[#This Row],[5]]</f>
        <v>Rok Žitko</v>
      </c>
      <c r="AI146" s="138">
        <v>30</v>
      </c>
      <c r="AJ146" s="138" t="s">
        <v>765</v>
      </c>
      <c r="AK146" s="138" t="s">
        <v>1668</v>
      </c>
      <c r="AL146" s="138">
        <v>30</v>
      </c>
      <c r="AM146" s="138" t="s">
        <v>769</v>
      </c>
      <c r="AN146" s="138" t="s">
        <v>1669</v>
      </c>
      <c r="AO146" s="138">
        <v>30</v>
      </c>
      <c r="AP146" s="138" t="s">
        <v>1968</v>
      </c>
      <c r="AQ146" s="138" t="s">
        <v>1589</v>
      </c>
      <c r="AR146" s="138">
        <v>10</v>
      </c>
      <c r="AS146" s="138"/>
      <c r="AT146" s="138"/>
      <c r="AU146" s="138"/>
      <c r="AV146" s="138"/>
      <c r="AW146" s="138"/>
      <c r="AX146" s="138"/>
    </row>
    <row r="147" spans="1:50" s="69" customFormat="1" ht="63.75" x14ac:dyDescent="0.2">
      <c r="A147" s="76">
        <v>106</v>
      </c>
      <c r="B147" s="135" t="s">
        <v>1884</v>
      </c>
      <c r="C147" s="135"/>
      <c r="D147" s="132" t="s">
        <v>651</v>
      </c>
      <c r="E147" s="135" t="s">
        <v>1833</v>
      </c>
      <c r="F147" s="135">
        <v>3939</v>
      </c>
      <c r="G147" s="135" t="s">
        <v>1806</v>
      </c>
      <c r="H147" s="135">
        <v>2021</v>
      </c>
      <c r="I147" s="135" t="s">
        <v>1957</v>
      </c>
      <c r="J147" s="133">
        <v>241996</v>
      </c>
      <c r="K147" s="135" t="s">
        <v>1858</v>
      </c>
      <c r="L147" s="135" t="s">
        <v>1698</v>
      </c>
      <c r="M147" s="135" t="s">
        <v>1699</v>
      </c>
      <c r="N147" s="135" t="s">
        <v>1958</v>
      </c>
      <c r="O147" s="135" t="s">
        <v>1959</v>
      </c>
      <c r="P147" s="135">
        <v>60901</v>
      </c>
      <c r="Q147" s="154">
        <f>Table4[[#This Row],[21]]</f>
        <v>59.998846153846159</v>
      </c>
      <c r="R147" s="131">
        <f>J147*0.2/2080</f>
        <v>23.268846153846155</v>
      </c>
      <c r="S147" s="131">
        <v>24.35</v>
      </c>
      <c r="T147" s="131">
        <v>12.38</v>
      </c>
      <c r="U147" s="137">
        <f>SUBTOTAL(9,Table4[[#This Row],[18]:[20]])</f>
        <v>59.998846153846159</v>
      </c>
      <c r="V147" s="135">
        <v>100</v>
      </c>
      <c r="W147" s="135">
        <v>60</v>
      </c>
      <c r="X147" s="141" t="s">
        <v>2633</v>
      </c>
      <c r="Y147" s="135">
        <v>4</v>
      </c>
      <c r="Z147" s="135">
        <v>1</v>
      </c>
      <c r="AA147" s="135">
        <v>4</v>
      </c>
      <c r="AB147" s="135">
        <v>44</v>
      </c>
      <c r="AC147" s="135" t="str">
        <f>Table4[[#This Row],[11]]</f>
        <v>P_XIX_024</v>
      </c>
      <c r="AD147" s="135">
        <v>0</v>
      </c>
      <c r="AE147" s="135">
        <v>5</v>
      </c>
      <c r="AF147" s="135">
        <f t="shared" si="18"/>
        <v>100</v>
      </c>
      <c r="AG147" s="132" t="str">
        <f>Table4[[#This Row],[4]]</f>
        <v>P1-0125</v>
      </c>
      <c r="AH147" s="135" t="str">
        <f>Table4[[#This Row],[5]]</f>
        <v>Janez
Dolinšek</v>
      </c>
      <c r="AI147" s="138">
        <v>100</v>
      </c>
      <c r="AJ147" s="138"/>
      <c r="AK147" s="138"/>
      <c r="AL147" s="138"/>
      <c r="AM147" s="138"/>
      <c r="AN147" s="138"/>
      <c r="AO147" s="138"/>
      <c r="AP147" s="138"/>
      <c r="AQ147" s="138"/>
      <c r="AR147" s="138"/>
      <c r="AS147" s="138"/>
      <c r="AT147" s="138"/>
      <c r="AU147" s="138"/>
      <c r="AV147" s="138"/>
      <c r="AW147" s="138"/>
      <c r="AX147" s="138"/>
    </row>
    <row r="148" spans="1:50" s="85" customFormat="1" ht="38.25" x14ac:dyDescent="0.2">
      <c r="A148" s="88">
        <v>106</v>
      </c>
      <c r="B148" s="135" t="s">
        <v>1884</v>
      </c>
      <c r="C148" s="135"/>
      <c r="D148" s="132" t="s">
        <v>1886</v>
      </c>
      <c r="E148" s="135" t="s">
        <v>1834</v>
      </c>
      <c r="F148" s="135">
        <v>10677</v>
      </c>
      <c r="G148" s="135" t="s">
        <v>1807</v>
      </c>
      <c r="H148" s="135">
        <v>2021</v>
      </c>
      <c r="I148" s="135" t="s">
        <v>1998</v>
      </c>
      <c r="J148" s="133">
        <v>207498.39</v>
      </c>
      <c r="K148" s="135" t="s">
        <v>1859</v>
      </c>
      <c r="L148" s="135" t="s">
        <v>1999</v>
      </c>
      <c r="M148" s="135" t="s">
        <v>2000</v>
      </c>
      <c r="N148" s="135" t="s">
        <v>2001</v>
      </c>
      <c r="O148" s="135" t="s">
        <v>2002</v>
      </c>
      <c r="P148" s="135">
        <v>71646</v>
      </c>
      <c r="Q148" s="154">
        <f>Table4[[#This Row],[21]]</f>
        <v>78.031768269230781</v>
      </c>
      <c r="R148" s="131">
        <f>J148*0.2/2080</f>
        <v>19.951768269230772</v>
      </c>
      <c r="S148" s="135">
        <v>14.62</v>
      </c>
      <c r="T148" s="135">
        <v>43.46</v>
      </c>
      <c r="U148" s="137">
        <f>SUBTOTAL(9,Table4[[#This Row],[18]:[20]])</f>
        <v>78.031768269230781</v>
      </c>
      <c r="V148" s="135">
        <v>100</v>
      </c>
      <c r="W148" s="135">
        <v>60</v>
      </c>
      <c r="X148" s="141" t="s">
        <v>2633</v>
      </c>
      <c r="Y148" s="135">
        <v>3</v>
      </c>
      <c r="Z148" s="135">
        <v>1</v>
      </c>
      <c r="AA148" s="135">
        <v>6</v>
      </c>
      <c r="AB148" s="135">
        <v>4</v>
      </c>
      <c r="AC148" s="135" t="str">
        <f>Table4[[#This Row],[11]]</f>
        <v>P_XIX_036</v>
      </c>
      <c r="AD148" s="135">
        <v>0</v>
      </c>
      <c r="AE148" s="135">
        <v>5</v>
      </c>
      <c r="AF148" s="135">
        <f t="shared" si="18"/>
        <v>100</v>
      </c>
      <c r="AG148" s="135" t="str">
        <f>Table4[[#This Row],[4]]</f>
        <v>P6-0282</v>
      </c>
      <c r="AH148" s="135" t="str">
        <f>Table4[[#This Row],[5]]</f>
        <v>Marijan
Nečemer</v>
      </c>
      <c r="AI148" s="135">
        <v>100</v>
      </c>
      <c r="AJ148" s="138"/>
      <c r="AK148" s="138"/>
      <c r="AL148" s="138"/>
      <c r="AM148" s="138"/>
      <c r="AN148" s="138"/>
      <c r="AO148" s="138"/>
      <c r="AP148" s="138"/>
      <c r="AQ148" s="138"/>
      <c r="AR148" s="138"/>
      <c r="AS148" s="138"/>
      <c r="AT148" s="138"/>
      <c r="AU148" s="138"/>
      <c r="AV148" s="138"/>
      <c r="AW148" s="138"/>
      <c r="AX148" s="138"/>
    </row>
    <row r="149" spans="1:50" s="63" customFormat="1" ht="38.25" x14ac:dyDescent="0.2">
      <c r="A149" s="76">
        <v>106</v>
      </c>
      <c r="B149" s="135" t="s">
        <v>1884</v>
      </c>
      <c r="C149" s="135"/>
      <c r="D149" s="132" t="s">
        <v>771</v>
      </c>
      <c r="E149" s="135" t="s">
        <v>1835</v>
      </c>
      <c r="F149" s="135">
        <v>14676</v>
      </c>
      <c r="G149" s="135" t="s">
        <v>802</v>
      </c>
      <c r="H149" s="135">
        <v>2021</v>
      </c>
      <c r="I149" s="138"/>
      <c r="J149" s="133">
        <v>153428.63</v>
      </c>
      <c r="K149" s="135" t="s">
        <v>1860</v>
      </c>
      <c r="L149" s="138"/>
      <c r="M149" s="138"/>
      <c r="N149" s="138"/>
      <c r="O149" s="138"/>
      <c r="P149" s="135" t="s">
        <v>1940</v>
      </c>
      <c r="Q149" s="154">
        <f>Table4[[#This Row],[21]]</f>
        <v>14.752752884615386</v>
      </c>
      <c r="R149" s="131">
        <f t="shared" ref="R149:R173" si="20">J149*0.2/2080</f>
        <v>14.752752884615386</v>
      </c>
      <c r="S149" s="138"/>
      <c r="T149" s="138"/>
      <c r="U149" s="137">
        <f>SUBTOTAL(9,Table4[[#This Row],[18]:[20]])</f>
        <v>14.752752884615386</v>
      </c>
      <c r="V149" s="135">
        <v>100</v>
      </c>
      <c r="W149" s="135">
        <v>60</v>
      </c>
      <c r="X149" s="141" t="s">
        <v>2633</v>
      </c>
      <c r="Y149" s="135">
        <v>6</v>
      </c>
      <c r="Z149" s="135">
        <v>4</v>
      </c>
      <c r="AA149" s="135">
        <v>3</v>
      </c>
      <c r="AB149" s="135">
        <v>34</v>
      </c>
      <c r="AC149" s="135" t="str">
        <f>Table4[[#This Row],[11]]</f>
        <v>P_XIX_041</v>
      </c>
      <c r="AD149" s="135">
        <v>0</v>
      </c>
      <c r="AE149" s="135">
        <v>5</v>
      </c>
      <c r="AF149" s="135">
        <v>100</v>
      </c>
      <c r="AG149" s="138" t="str">
        <f>Table4[[#This Row],[4]]</f>
        <v>P2-0076</v>
      </c>
      <c r="AH149" s="138" t="str">
        <f>Table4[[#This Row],[5]]</f>
        <v>Igor
Mekjavić</v>
      </c>
      <c r="AI149" s="135">
        <v>100</v>
      </c>
      <c r="AJ149" s="138"/>
      <c r="AK149" s="138"/>
      <c r="AL149" s="138"/>
      <c r="AM149" s="138"/>
      <c r="AN149" s="138"/>
      <c r="AO149" s="138"/>
      <c r="AP149" s="138"/>
      <c r="AQ149" s="138"/>
      <c r="AR149" s="138"/>
      <c r="AS149" s="138"/>
      <c r="AT149" s="138"/>
      <c r="AU149" s="138"/>
      <c r="AV149" s="138"/>
      <c r="AW149" s="138"/>
      <c r="AX149" s="138"/>
    </row>
    <row r="150" spans="1:50" s="70" customFormat="1" ht="89.25" x14ac:dyDescent="0.2">
      <c r="A150" s="76">
        <v>106</v>
      </c>
      <c r="B150" s="135" t="s">
        <v>1884</v>
      </c>
      <c r="C150" s="135"/>
      <c r="D150" s="132" t="s">
        <v>844</v>
      </c>
      <c r="E150" s="135" t="s">
        <v>1836</v>
      </c>
      <c r="F150" s="135">
        <v>10429</v>
      </c>
      <c r="G150" s="135" t="s">
        <v>1808</v>
      </c>
      <c r="H150" s="135">
        <v>2021</v>
      </c>
      <c r="I150" s="138" t="s">
        <v>1960</v>
      </c>
      <c r="J150" s="133">
        <v>139243.54</v>
      </c>
      <c r="K150" s="135" t="s">
        <v>1861</v>
      </c>
      <c r="L150" s="138" t="s">
        <v>1961</v>
      </c>
      <c r="M150" s="138" t="s">
        <v>1962</v>
      </c>
      <c r="N150" s="138" t="s">
        <v>1963</v>
      </c>
      <c r="O150" s="138" t="s">
        <v>1964</v>
      </c>
      <c r="P150" s="135">
        <v>71454</v>
      </c>
      <c r="Q150" s="154">
        <f>Table4[[#This Row],[21]]</f>
        <v>50.388801923076926</v>
      </c>
      <c r="R150" s="131">
        <f t="shared" si="20"/>
        <v>13.388801923076924</v>
      </c>
      <c r="S150" s="138">
        <v>7</v>
      </c>
      <c r="T150" s="138">
        <v>30</v>
      </c>
      <c r="U150" s="137">
        <f>SUBTOTAL(9,Table4[[#This Row],[18]:[20]])</f>
        <v>50.388801923076926</v>
      </c>
      <c r="V150" s="135">
        <v>100</v>
      </c>
      <c r="W150" s="135">
        <v>60</v>
      </c>
      <c r="X150" s="141" t="s">
        <v>2633</v>
      </c>
      <c r="Y150" s="135">
        <v>1</v>
      </c>
      <c r="Z150" s="135">
        <v>3</v>
      </c>
      <c r="AA150" s="135">
        <v>2</v>
      </c>
      <c r="AB150" s="135">
        <v>4</v>
      </c>
      <c r="AC150" s="135" t="str">
        <f>Table4[[#This Row],[11]]</f>
        <v>P_XIX_042</v>
      </c>
      <c r="AD150" s="138">
        <v>70</v>
      </c>
      <c r="AE150" s="135">
        <v>5</v>
      </c>
      <c r="AF150" s="135">
        <f t="shared" si="18"/>
        <v>100</v>
      </c>
      <c r="AG150" s="138" t="str">
        <f>Table4[[#This Row],[4]]</f>
        <v>P2-0082</v>
      </c>
      <c r="AH150" s="138" t="str">
        <f>Table4[[#This Row],[5]]</f>
        <v>Miran
Mozetič</v>
      </c>
      <c r="AI150" s="138">
        <v>25</v>
      </c>
      <c r="AJ150" s="138" t="s">
        <v>1620</v>
      </c>
      <c r="AK150" s="138" t="s">
        <v>1624</v>
      </c>
      <c r="AL150" s="138">
        <v>30</v>
      </c>
      <c r="AM150" s="138" t="s">
        <v>1687</v>
      </c>
      <c r="AN150" s="138" t="s">
        <v>1965</v>
      </c>
      <c r="AO150" s="138">
        <v>25</v>
      </c>
      <c r="AP150" s="138" t="s">
        <v>1690</v>
      </c>
      <c r="AQ150" s="138" t="s">
        <v>853</v>
      </c>
      <c r="AR150" s="138">
        <v>20</v>
      </c>
      <c r="AS150" s="138"/>
      <c r="AT150" s="138"/>
      <c r="AU150" s="138"/>
      <c r="AV150" s="138"/>
      <c r="AW150" s="138"/>
      <c r="AX150" s="138"/>
    </row>
    <row r="151" spans="1:50" s="70" customFormat="1" ht="63.75" x14ac:dyDescent="0.2">
      <c r="A151" s="76">
        <v>106</v>
      </c>
      <c r="B151" s="135" t="s">
        <v>1884</v>
      </c>
      <c r="C151" s="135"/>
      <c r="D151" s="132" t="s">
        <v>677</v>
      </c>
      <c r="E151" s="135" t="s">
        <v>1837</v>
      </c>
      <c r="F151" s="135">
        <v>9081</v>
      </c>
      <c r="G151" s="135" t="s">
        <v>1809</v>
      </c>
      <c r="H151" s="135">
        <v>2021</v>
      </c>
      <c r="I151" s="155" t="s">
        <v>1972</v>
      </c>
      <c r="J151" s="133">
        <v>70839.929999999993</v>
      </c>
      <c r="K151" s="135" t="s">
        <v>1862</v>
      </c>
      <c r="L151" s="138" t="s">
        <v>1973</v>
      </c>
      <c r="M151" s="138" t="s">
        <v>1974</v>
      </c>
      <c r="N151" s="138" t="s">
        <v>1975</v>
      </c>
      <c r="O151" s="138" t="s">
        <v>1976</v>
      </c>
      <c r="P151" s="135">
        <v>71574</v>
      </c>
      <c r="Q151" s="154">
        <f>Table4[[#This Row],[21]]</f>
        <v>26.811531730769232</v>
      </c>
      <c r="R151" s="131">
        <f t="shared" si="20"/>
        <v>6.8115317307692305</v>
      </c>
      <c r="S151" s="138">
        <v>10</v>
      </c>
      <c r="T151" s="138">
        <v>10</v>
      </c>
      <c r="U151" s="137">
        <f>SUBTOTAL(9,Table4[[#This Row],[18]:[20]])</f>
        <v>26.811531730769232</v>
      </c>
      <c r="V151" s="135">
        <v>100</v>
      </c>
      <c r="W151" s="135">
        <v>60</v>
      </c>
      <c r="X151" s="141" t="s">
        <v>2633</v>
      </c>
      <c r="Y151" s="135">
        <v>3</v>
      </c>
      <c r="Z151" s="135">
        <v>12</v>
      </c>
      <c r="AA151" s="135">
        <v>5</v>
      </c>
      <c r="AB151" s="135">
        <v>38</v>
      </c>
      <c r="AC151" s="135" t="str">
        <f>Table4[[#This Row],[11]]</f>
        <v>P_XIX_046</v>
      </c>
      <c r="AD151" s="135">
        <v>0</v>
      </c>
      <c r="AE151" s="135">
        <v>5</v>
      </c>
      <c r="AF151" s="135">
        <f t="shared" si="18"/>
        <v>100</v>
      </c>
      <c r="AG151" s="132" t="str">
        <f>Table4[[#This Row],[4]]</f>
        <v>P1-0135</v>
      </c>
      <c r="AH151" s="138" t="str">
        <f>Table4[[#This Row],[5]]</f>
        <v>Vladimir
Cindro</v>
      </c>
      <c r="AI151" s="138">
        <v>100</v>
      </c>
      <c r="AJ151" s="138"/>
      <c r="AK151" s="138"/>
      <c r="AL151" s="138"/>
      <c r="AM151" s="138"/>
      <c r="AN151" s="138"/>
      <c r="AO151" s="138"/>
      <c r="AP151" s="138"/>
      <c r="AQ151" s="138"/>
      <c r="AR151" s="138"/>
      <c r="AS151" s="138"/>
      <c r="AT151" s="138"/>
      <c r="AU151" s="138"/>
      <c r="AV151" s="138"/>
      <c r="AW151" s="138"/>
      <c r="AX151" s="138"/>
    </row>
    <row r="152" spans="1:50" s="68" customFormat="1" ht="102" x14ac:dyDescent="0.2">
      <c r="A152" s="78">
        <v>106</v>
      </c>
      <c r="B152" s="135" t="s">
        <v>1884</v>
      </c>
      <c r="C152" s="135"/>
      <c r="D152" s="132" t="s">
        <v>686</v>
      </c>
      <c r="E152" s="135" t="s">
        <v>1838</v>
      </c>
      <c r="F152" s="135">
        <v>15811</v>
      </c>
      <c r="G152" s="135" t="s">
        <v>1810</v>
      </c>
      <c r="H152" s="135">
        <v>2021</v>
      </c>
      <c r="I152" s="135" t="s">
        <v>1948</v>
      </c>
      <c r="J152" s="133">
        <v>104285.9</v>
      </c>
      <c r="K152" s="135" t="s">
        <v>1863</v>
      </c>
      <c r="L152" s="135" t="s">
        <v>1949</v>
      </c>
      <c r="M152" s="135" t="s">
        <v>1950</v>
      </c>
      <c r="N152" s="135" t="s">
        <v>1951</v>
      </c>
      <c r="O152" s="135" t="s">
        <v>1952</v>
      </c>
      <c r="P152" s="135">
        <v>70035</v>
      </c>
      <c r="Q152" s="154">
        <f>Table4[[#This Row],[21]]</f>
        <v>32.047490384615386</v>
      </c>
      <c r="R152" s="131">
        <f t="shared" si="20"/>
        <v>10.027490384615385</v>
      </c>
      <c r="S152" s="135">
        <v>6.02</v>
      </c>
      <c r="T152" s="135">
        <v>16</v>
      </c>
      <c r="U152" s="137">
        <f>SUBTOTAL(9,Table4[[#This Row],[18]:[20]])</f>
        <v>32.047490384615386</v>
      </c>
      <c r="V152" s="135">
        <v>100</v>
      </c>
      <c r="W152" s="135">
        <v>60</v>
      </c>
      <c r="X152" s="141" t="s">
        <v>2633</v>
      </c>
      <c r="Y152" s="135">
        <v>1</v>
      </c>
      <c r="Z152" s="135">
        <v>3</v>
      </c>
      <c r="AA152" s="135">
        <v>1</v>
      </c>
      <c r="AB152" s="135">
        <v>60</v>
      </c>
      <c r="AC152" s="135" t="str">
        <f>Table4[[#This Row],[11]]</f>
        <v>P_XIX_060</v>
      </c>
      <c r="AD152" s="135">
        <v>0</v>
      </c>
      <c r="AE152" s="135">
        <v>5</v>
      </c>
      <c r="AF152" s="135">
        <f t="shared" si="18"/>
        <v>100</v>
      </c>
      <c r="AG152" s="135" t="str">
        <f>Table4[[#This Row],[4]]</f>
        <v>P1-0102</v>
      </c>
      <c r="AH152" s="135" t="str">
        <f>Table4[[#This Row],[5]]</f>
        <v>Benjamin
Zorko</v>
      </c>
      <c r="AI152" s="135">
        <v>85</v>
      </c>
      <c r="AJ152" s="135" t="s">
        <v>1954</v>
      </c>
      <c r="AK152" s="135" t="s">
        <v>1955</v>
      </c>
      <c r="AL152" s="135">
        <v>5</v>
      </c>
      <c r="AM152" s="135" t="s">
        <v>1956</v>
      </c>
      <c r="AN152" s="135" t="s">
        <v>1953</v>
      </c>
      <c r="AO152" s="135">
        <v>10</v>
      </c>
      <c r="AP152" s="138"/>
      <c r="AQ152" s="138"/>
      <c r="AR152" s="138"/>
      <c r="AS152" s="138"/>
      <c r="AT152" s="138"/>
      <c r="AU152" s="138"/>
      <c r="AV152" s="138"/>
      <c r="AW152" s="138"/>
      <c r="AX152" s="138"/>
    </row>
    <row r="153" spans="1:50" s="70" customFormat="1" ht="63.75" x14ac:dyDescent="0.2">
      <c r="A153" s="76">
        <v>106</v>
      </c>
      <c r="B153" s="135" t="s">
        <v>1884</v>
      </c>
      <c r="C153" s="135"/>
      <c r="D153" s="132" t="s">
        <v>1028</v>
      </c>
      <c r="E153" s="135" t="s">
        <v>1839</v>
      </c>
      <c r="F153" s="135">
        <v>11130</v>
      </c>
      <c r="G153" s="135" t="s">
        <v>1811</v>
      </c>
      <c r="H153" s="135">
        <v>2021</v>
      </c>
      <c r="I153" s="138" t="s">
        <v>1969</v>
      </c>
      <c r="J153" s="133">
        <v>243001.63</v>
      </c>
      <c r="K153" s="135" t="s">
        <v>1864</v>
      </c>
      <c r="L153" s="138" t="s">
        <v>1970</v>
      </c>
      <c r="M153" s="138" t="s">
        <v>1971</v>
      </c>
      <c r="N153" s="138" t="s">
        <v>1704</v>
      </c>
      <c r="O153" s="138" t="s">
        <v>1705</v>
      </c>
      <c r="P153" s="135">
        <v>71713</v>
      </c>
      <c r="Q153" s="154">
        <f>Table4[[#This Row],[21]]</f>
        <v>67.50692668269231</v>
      </c>
      <c r="R153" s="131">
        <f>J153*0.25/2080</f>
        <v>29.206926682692309</v>
      </c>
      <c r="S153" s="138">
        <v>17.88</v>
      </c>
      <c r="T153" s="138">
        <v>20.420000000000002</v>
      </c>
      <c r="U153" s="137">
        <f>SUBTOTAL(9,Table4[[#This Row],[18]:[20]])</f>
        <v>67.50692668269231</v>
      </c>
      <c r="V153" s="135">
        <v>100</v>
      </c>
      <c r="W153" s="136">
        <v>75</v>
      </c>
      <c r="X153" s="141" t="s">
        <v>2633</v>
      </c>
      <c r="Y153" s="135">
        <v>6</v>
      </c>
      <c r="Z153" s="135">
        <v>1</v>
      </c>
      <c r="AA153" s="135">
        <v>5</v>
      </c>
      <c r="AB153" s="135">
        <v>25</v>
      </c>
      <c r="AC153" s="135" t="str">
        <f>Table4[[#This Row],[11]]</f>
        <v>P_XIX_068</v>
      </c>
      <c r="AD153" s="135">
        <v>0</v>
      </c>
      <c r="AE153" s="135">
        <v>4</v>
      </c>
      <c r="AF153" s="135">
        <f t="shared" si="18"/>
        <v>100</v>
      </c>
      <c r="AG153" s="138" t="str">
        <f>Table4[[#This Row],[4]]</f>
        <v>P2-0103</v>
      </c>
      <c r="AH153" s="138" t="str">
        <f>Table4[[#This Row],[5]]</f>
        <v>Sašo Džeroski</v>
      </c>
      <c r="AI153" s="138">
        <v>100</v>
      </c>
      <c r="AJ153" s="138"/>
      <c r="AK153" s="138"/>
      <c r="AL153" s="138"/>
      <c r="AM153" s="138"/>
      <c r="AN153" s="138"/>
      <c r="AO153" s="138"/>
      <c r="AP153" s="138"/>
      <c r="AQ153" s="138"/>
      <c r="AR153" s="138"/>
      <c r="AS153" s="138"/>
      <c r="AT153" s="138"/>
      <c r="AU153" s="138"/>
      <c r="AV153" s="138"/>
      <c r="AW153" s="138"/>
      <c r="AX153" s="138"/>
    </row>
    <row r="154" spans="1:50" s="70" customFormat="1" ht="51" x14ac:dyDescent="0.2">
      <c r="A154" s="76">
        <v>106</v>
      </c>
      <c r="B154" s="135" t="s">
        <v>1884</v>
      </c>
      <c r="C154" s="135"/>
      <c r="D154" s="132" t="s">
        <v>686</v>
      </c>
      <c r="E154" s="135" t="s">
        <v>1840</v>
      </c>
      <c r="F154" s="135">
        <v>20207</v>
      </c>
      <c r="G154" s="135" t="s">
        <v>1812</v>
      </c>
      <c r="H154" s="135">
        <v>2021</v>
      </c>
      <c r="I154" s="156" t="s">
        <v>2052</v>
      </c>
      <c r="J154" s="133">
        <v>147972.62</v>
      </c>
      <c r="K154" s="135" t="s">
        <v>1865</v>
      </c>
      <c r="L154" s="156" t="s">
        <v>2053</v>
      </c>
      <c r="M154" s="156" t="s">
        <v>2054</v>
      </c>
      <c r="N154" s="156" t="s">
        <v>2055</v>
      </c>
      <c r="O154" s="156" t="s">
        <v>2056</v>
      </c>
      <c r="P154" s="135">
        <v>71714</v>
      </c>
      <c r="Q154" s="154">
        <f>Table4[[#This Row],[21]]</f>
        <v>44.228136538461541</v>
      </c>
      <c r="R154" s="131">
        <f t="shared" si="20"/>
        <v>14.228136538461539</v>
      </c>
      <c r="S154" s="138">
        <v>20</v>
      </c>
      <c r="T154" s="138">
        <v>10</v>
      </c>
      <c r="U154" s="137">
        <f>SUBTOTAL(9,Table4[[#This Row],[18]:[20]])</f>
        <v>44.228136538461541</v>
      </c>
      <c r="V154" s="135">
        <v>100</v>
      </c>
      <c r="W154" s="135">
        <v>60</v>
      </c>
      <c r="X154" s="141" t="s">
        <v>2633</v>
      </c>
      <c r="Y154" s="135">
        <v>6</v>
      </c>
      <c r="Z154" s="135">
        <v>4</v>
      </c>
      <c r="AA154" s="135">
        <v>3</v>
      </c>
      <c r="AB154" s="135">
        <v>50</v>
      </c>
      <c r="AC154" s="135" t="str">
        <f>Table4[[#This Row],[11]]</f>
        <v>P_XIX_077</v>
      </c>
      <c r="AD154" s="135">
        <v>0</v>
      </c>
      <c r="AE154" s="135">
        <v>5</v>
      </c>
      <c r="AF154" s="135">
        <f t="shared" si="18"/>
        <v>100</v>
      </c>
      <c r="AG154" s="132" t="str">
        <f>Table4[[#This Row],[4]]</f>
        <v>P1-0102</v>
      </c>
      <c r="AH154" s="138" t="str">
        <f>Table4[[#This Row],[5]]</f>
        <v>Matjaž
Vencelj</v>
      </c>
      <c r="AI154" s="138">
        <v>100</v>
      </c>
      <c r="AJ154" s="138"/>
      <c r="AK154" s="138"/>
      <c r="AL154" s="138"/>
      <c r="AM154" s="138"/>
      <c r="AN154" s="138"/>
      <c r="AO154" s="138"/>
      <c r="AP154" s="138"/>
      <c r="AQ154" s="138"/>
      <c r="AR154" s="138"/>
      <c r="AS154" s="138"/>
      <c r="AT154" s="138"/>
      <c r="AU154" s="138"/>
      <c r="AV154" s="138"/>
      <c r="AW154" s="138"/>
      <c r="AX154" s="138"/>
    </row>
    <row r="155" spans="1:50" s="70" customFormat="1" ht="165.75" x14ac:dyDescent="0.2">
      <c r="A155" s="76">
        <v>106</v>
      </c>
      <c r="B155" s="135" t="s">
        <v>1884</v>
      </c>
      <c r="C155" s="135"/>
      <c r="D155" s="132" t="s">
        <v>700</v>
      </c>
      <c r="E155" s="135" t="s">
        <v>1841</v>
      </c>
      <c r="F155" s="135">
        <v>24272</v>
      </c>
      <c r="G155" s="135" t="s">
        <v>1813</v>
      </c>
      <c r="H155" s="135">
        <v>2021</v>
      </c>
      <c r="I155" s="138" t="s">
        <v>2003</v>
      </c>
      <c r="J155" s="133">
        <v>199703.91</v>
      </c>
      <c r="K155" s="135" t="s">
        <v>1866</v>
      </c>
      <c r="L155" s="138" t="s">
        <v>2004</v>
      </c>
      <c r="M155" s="138" t="s">
        <v>2005</v>
      </c>
      <c r="N155" s="138" t="s">
        <v>2006</v>
      </c>
      <c r="O155" s="138" t="s">
        <v>2007</v>
      </c>
      <c r="P155" s="135" t="s">
        <v>1937</v>
      </c>
      <c r="Q155" s="154">
        <f>Table4[[#This Row],[21]]</f>
        <v>81.742299038461539</v>
      </c>
      <c r="R155" s="131">
        <f t="shared" si="20"/>
        <v>19.202299038461543</v>
      </c>
      <c r="S155" s="138">
        <v>20</v>
      </c>
      <c r="T155" s="138">
        <v>42.54</v>
      </c>
      <c r="U155" s="137">
        <f>SUBTOTAL(9,Table4[[#This Row],[18]:[20]])</f>
        <v>81.742299038461539</v>
      </c>
      <c r="V155" s="135">
        <v>100</v>
      </c>
      <c r="W155" s="135">
        <v>60</v>
      </c>
      <c r="X155" s="141" t="s">
        <v>2633</v>
      </c>
      <c r="Y155" s="135">
        <v>1</v>
      </c>
      <c r="Z155" s="135">
        <v>4</v>
      </c>
      <c r="AA155" s="135">
        <v>2</v>
      </c>
      <c r="AB155" s="135">
        <v>44</v>
      </c>
      <c r="AC155" s="135" t="str">
        <f>Table4[[#This Row],[11]]</f>
        <v>P_XIX_080</v>
      </c>
      <c r="AD155" s="138">
        <v>42.54</v>
      </c>
      <c r="AE155" s="135">
        <v>5</v>
      </c>
      <c r="AF155" s="135">
        <f t="shared" si="18"/>
        <v>100</v>
      </c>
      <c r="AG155" s="138" t="str">
        <f>Table4[[#This Row],[4]]</f>
        <v>P2-0105</v>
      </c>
      <c r="AH155" s="138" t="str">
        <f>Table4[[#This Row],[5]]</f>
        <v>Tadej Rojac</v>
      </c>
      <c r="AI155" s="138">
        <v>100</v>
      </c>
      <c r="AJ155" s="138"/>
      <c r="AK155" s="138"/>
      <c r="AL155" s="138"/>
      <c r="AM155" s="138"/>
      <c r="AN155" s="138"/>
      <c r="AO155" s="138"/>
      <c r="AP155" s="138"/>
      <c r="AQ155" s="138"/>
      <c r="AR155" s="138"/>
      <c r="AS155" s="138"/>
      <c r="AT155" s="138"/>
      <c r="AU155" s="138"/>
      <c r="AV155" s="138"/>
      <c r="AW155" s="138"/>
      <c r="AX155" s="138"/>
    </row>
    <row r="156" spans="1:50" s="70" customFormat="1" ht="140.25" x14ac:dyDescent="0.2">
      <c r="A156" s="76">
        <v>106</v>
      </c>
      <c r="B156" s="135" t="s">
        <v>1884</v>
      </c>
      <c r="C156" s="135"/>
      <c r="D156" s="132" t="s">
        <v>651</v>
      </c>
      <c r="E156" s="135" t="s">
        <v>1842</v>
      </c>
      <c r="F156" s="135">
        <v>31976</v>
      </c>
      <c r="G156" s="135" t="s">
        <v>1814</v>
      </c>
      <c r="H156" s="135">
        <v>2021</v>
      </c>
      <c r="I156" s="138" t="s">
        <v>2011</v>
      </c>
      <c r="J156" s="133">
        <v>74522.09</v>
      </c>
      <c r="K156" s="135" t="s">
        <v>1867</v>
      </c>
      <c r="L156" s="138" t="s">
        <v>2012</v>
      </c>
      <c r="M156" s="138" t="s">
        <v>2013</v>
      </c>
      <c r="N156" s="138" t="s">
        <v>2014</v>
      </c>
      <c r="O156" s="138" t="s">
        <v>2015</v>
      </c>
      <c r="P156" s="135">
        <v>71321</v>
      </c>
      <c r="Q156" s="154">
        <f>Table4[[#This Row],[21]]</f>
        <v>69.705585576923085</v>
      </c>
      <c r="R156" s="131">
        <f t="shared" si="20"/>
        <v>7.1655855769230765</v>
      </c>
      <c r="S156" s="138">
        <v>20</v>
      </c>
      <c r="T156" s="138">
        <v>42.54</v>
      </c>
      <c r="U156" s="137">
        <f>SUBTOTAL(9,Table4[[#This Row],[18]:[20]])</f>
        <v>69.705585576923085</v>
      </c>
      <c r="V156" s="135">
        <v>100</v>
      </c>
      <c r="W156" s="135">
        <v>60</v>
      </c>
      <c r="X156" s="141" t="s">
        <v>2633</v>
      </c>
      <c r="Y156" s="135">
        <v>3</v>
      </c>
      <c r="Z156" s="135">
        <v>11</v>
      </c>
      <c r="AA156" s="135">
        <v>4</v>
      </c>
      <c r="AB156" s="135">
        <v>60</v>
      </c>
      <c r="AC156" s="135" t="str">
        <f>Table4[[#This Row],[11]]</f>
        <v>P_XIX_083</v>
      </c>
      <c r="AD156" s="138">
        <v>42.54</v>
      </c>
      <c r="AE156" s="135">
        <v>5</v>
      </c>
      <c r="AF156" s="135">
        <f t="shared" si="18"/>
        <v>100</v>
      </c>
      <c r="AG156" s="138" t="str">
        <f>Table4[[#This Row],[4]]</f>
        <v>P1-0125</v>
      </c>
      <c r="AH156" s="138" t="str">
        <f>Table4[[#This Row],[5]]</f>
        <v>Mirela
Dragomir</v>
      </c>
      <c r="AI156" s="138">
        <v>50</v>
      </c>
      <c r="AJ156" s="138" t="s">
        <v>2017</v>
      </c>
      <c r="AK156" s="138" t="s">
        <v>2016</v>
      </c>
      <c r="AL156" s="138">
        <v>50</v>
      </c>
      <c r="AM156" s="138"/>
      <c r="AN156" s="138"/>
      <c r="AO156" s="138"/>
      <c r="AP156" s="138"/>
      <c r="AQ156" s="138"/>
      <c r="AR156" s="138"/>
      <c r="AS156" s="138"/>
      <c r="AT156" s="138"/>
      <c r="AU156" s="138"/>
      <c r="AV156" s="138"/>
      <c r="AW156" s="138"/>
      <c r="AX156" s="138"/>
    </row>
    <row r="157" spans="1:50" s="70" customFormat="1" ht="89.25" x14ac:dyDescent="0.2">
      <c r="A157" s="76">
        <v>106</v>
      </c>
      <c r="B157" s="135" t="s">
        <v>1884</v>
      </c>
      <c r="C157" s="135"/>
      <c r="D157" s="132" t="s">
        <v>1077</v>
      </c>
      <c r="E157" s="135" t="s">
        <v>1843</v>
      </c>
      <c r="F157" s="135">
        <v>11093</v>
      </c>
      <c r="G157" s="135" t="s">
        <v>1815</v>
      </c>
      <c r="H157" s="135">
        <v>2021</v>
      </c>
      <c r="I157" s="138" t="s">
        <v>1991</v>
      </c>
      <c r="J157" s="133">
        <v>65410.96</v>
      </c>
      <c r="K157" s="135" t="s">
        <v>1868</v>
      </c>
      <c r="L157" s="140" t="s">
        <v>1770</v>
      </c>
      <c r="M157" s="140" t="s">
        <v>1992</v>
      </c>
      <c r="N157" s="138" t="s">
        <v>1993</v>
      </c>
      <c r="O157" s="138" t="s">
        <v>1994</v>
      </c>
      <c r="P157" s="135" t="s">
        <v>1941</v>
      </c>
      <c r="Q157" s="154">
        <f>Table4[[#This Row],[21]]</f>
        <v>55</v>
      </c>
      <c r="R157" s="131">
        <v>8.58</v>
      </c>
      <c r="S157" s="138">
        <v>16.95</v>
      </c>
      <c r="T157" s="138">
        <v>29.47</v>
      </c>
      <c r="U157" s="137">
        <f>SUBTOTAL(9,Table4[[#This Row],[18]:[20]])</f>
        <v>55</v>
      </c>
      <c r="V157" s="135">
        <v>100</v>
      </c>
      <c r="W157" s="135">
        <v>60</v>
      </c>
      <c r="X157" s="141" t="s">
        <v>2633</v>
      </c>
      <c r="Y157" s="135">
        <v>3</v>
      </c>
      <c r="Z157" s="135">
        <v>8</v>
      </c>
      <c r="AA157" s="135">
        <v>1</v>
      </c>
      <c r="AB157" s="135">
        <v>4</v>
      </c>
      <c r="AC157" s="135" t="str">
        <f>Table4[[#This Row],[11]]</f>
        <v>P_XIX_088</v>
      </c>
      <c r="AD157" s="135">
        <v>0</v>
      </c>
      <c r="AE157" s="135">
        <v>5</v>
      </c>
      <c r="AF157" s="135">
        <f t="shared" si="18"/>
        <v>100</v>
      </c>
      <c r="AG157" s="138" t="str">
        <f>Table4[[#This Row],[4]]</f>
        <v>P2-0091</v>
      </c>
      <c r="AH157" s="138" t="str">
        <f>Table4[[#This Row],[5]]</f>
        <v>Srečo
Davor
Škapin</v>
      </c>
      <c r="AI157" s="138">
        <v>50</v>
      </c>
      <c r="AJ157" s="138" t="s">
        <v>1996</v>
      </c>
      <c r="AK157" s="138" t="s">
        <v>1995</v>
      </c>
      <c r="AL157" s="138">
        <v>25</v>
      </c>
      <c r="AM157" s="138" t="s">
        <v>1997</v>
      </c>
      <c r="AN157" s="138" t="s">
        <v>1995</v>
      </c>
      <c r="AO157" s="138">
        <v>25</v>
      </c>
      <c r="AP157" s="138"/>
      <c r="AQ157" s="138"/>
      <c r="AR157" s="138"/>
      <c r="AS157" s="138"/>
      <c r="AT157" s="138"/>
      <c r="AU157" s="138"/>
      <c r="AV157" s="138"/>
      <c r="AW157" s="138"/>
      <c r="AX157" s="138"/>
    </row>
    <row r="158" spans="1:50" s="63" customFormat="1" ht="102" x14ac:dyDescent="0.2">
      <c r="A158" s="94">
        <v>106</v>
      </c>
      <c r="B158" s="135" t="s">
        <v>1884</v>
      </c>
      <c r="C158" s="135"/>
      <c r="D158" s="132" t="s">
        <v>1606</v>
      </c>
      <c r="E158" s="135" t="s">
        <v>1844</v>
      </c>
      <c r="F158" s="135">
        <v>3937</v>
      </c>
      <c r="G158" s="135" t="s">
        <v>1816</v>
      </c>
      <c r="H158" s="135">
        <v>2021</v>
      </c>
      <c r="I158" s="138" t="s">
        <v>2417</v>
      </c>
      <c r="J158" s="133">
        <v>3057036.05</v>
      </c>
      <c r="K158" s="135" t="s">
        <v>1869</v>
      </c>
      <c r="L158" s="138" t="s">
        <v>2418</v>
      </c>
      <c r="M158" s="138" t="s">
        <v>2419</v>
      </c>
      <c r="N158" s="138" t="s">
        <v>2420</v>
      </c>
      <c r="O158" s="138" t="s">
        <v>2421</v>
      </c>
      <c r="P158" s="135">
        <v>71259</v>
      </c>
      <c r="Q158" s="154">
        <f>Table4[[#This Row],[21]]</f>
        <v>293.94577403846154</v>
      </c>
      <c r="R158" s="131">
        <v>293.94577403846154</v>
      </c>
      <c r="S158" s="138" t="s">
        <v>2422</v>
      </c>
      <c r="T158" s="138" t="s">
        <v>2423</v>
      </c>
      <c r="U158" s="137">
        <f>SUBTOTAL(9,Table4[[#This Row],[18]:[20]])</f>
        <v>293.94577403846154</v>
      </c>
      <c r="V158" s="135">
        <v>100</v>
      </c>
      <c r="W158" s="135">
        <v>60</v>
      </c>
      <c r="X158" s="141" t="s">
        <v>2633</v>
      </c>
      <c r="Y158" s="135">
        <v>5</v>
      </c>
      <c r="Z158" s="135">
        <v>2</v>
      </c>
      <c r="AA158" s="135">
        <v>0</v>
      </c>
      <c r="AB158" s="135">
        <v>4</v>
      </c>
      <c r="AC158" s="135" t="str">
        <f>Table4[[#This Row],[11]]</f>
        <v>P_XIX_108</v>
      </c>
      <c r="AD158" s="138" t="s">
        <v>2423</v>
      </c>
      <c r="AE158" s="135">
        <v>5</v>
      </c>
      <c r="AF158" s="135">
        <v>100</v>
      </c>
      <c r="AG158" s="138" t="str">
        <f>Table4[[#This Row],[4]]</f>
        <v>I0-0005</v>
      </c>
      <c r="AH158" s="138" t="str">
        <f>Table4[[#This Row],[5]]</f>
        <v>Miran
Čeh</v>
      </c>
      <c r="AI158" s="138">
        <v>10</v>
      </c>
      <c r="AJ158" s="138" t="s">
        <v>2424</v>
      </c>
      <c r="AK158" s="138" t="s">
        <v>2424</v>
      </c>
      <c r="AL158" s="138">
        <v>90</v>
      </c>
      <c r="AM158" s="138"/>
      <c r="AN158" s="138"/>
      <c r="AO158" s="138"/>
      <c r="AP158" s="138"/>
      <c r="AQ158" s="138"/>
      <c r="AR158" s="138"/>
      <c r="AS158" s="138"/>
      <c r="AT158" s="138"/>
      <c r="AU158" s="138"/>
      <c r="AV158" s="138"/>
      <c r="AW158" s="138"/>
      <c r="AX158" s="138"/>
    </row>
    <row r="159" spans="1:50" s="71" customFormat="1" ht="51" x14ac:dyDescent="0.2">
      <c r="A159" s="76">
        <v>106</v>
      </c>
      <c r="B159" s="135" t="s">
        <v>1884</v>
      </c>
      <c r="C159" s="135"/>
      <c r="D159" s="132" t="s">
        <v>673</v>
      </c>
      <c r="E159" s="135" t="s">
        <v>674</v>
      </c>
      <c r="F159" s="135">
        <v>412</v>
      </c>
      <c r="G159" s="135" t="s">
        <v>1817</v>
      </c>
      <c r="H159" s="135">
        <v>2021</v>
      </c>
      <c r="I159" s="135" t="s">
        <v>1977</v>
      </c>
      <c r="J159" s="133">
        <v>129551.72</v>
      </c>
      <c r="K159" s="135" t="s">
        <v>1870</v>
      </c>
      <c r="L159" s="135" t="s">
        <v>1978</v>
      </c>
      <c r="M159" s="135" t="s">
        <v>1979</v>
      </c>
      <c r="N159" s="135" t="s">
        <v>1980</v>
      </c>
      <c r="O159" s="135" t="s">
        <v>1981</v>
      </c>
      <c r="P159" s="135">
        <v>71427</v>
      </c>
      <c r="Q159" s="154">
        <f>Table4[[#This Row],[21]]</f>
        <v>60.326896153846157</v>
      </c>
      <c r="R159" s="131">
        <f t="shared" si="20"/>
        <v>12.456896153846154</v>
      </c>
      <c r="S159" s="131">
        <v>0.6</v>
      </c>
      <c r="T159" s="131">
        <v>47.27</v>
      </c>
      <c r="U159" s="137">
        <f>SUBTOTAL(9,Table4[[#This Row],[18]:[20]])</f>
        <v>60.326896153846157</v>
      </c>
      <c r="V159" s="135">
        <v>100</v>
      </c>
      <c r="W159" s="135">
        <v>60</v>
      </c>
      <c r="X159" s="141" t="s">
        <v>2633</v>
      </c>
      <c r="Y159" s="135">
        <v>2</v>
      </c>
      <c r="Z159" s="135">
        <v>2</v>
      </c>
      <c r="AA159" s="135">
        <v>1</v>
      </c>
      <c r="AB159" s="135">
        <v>4</v>
      </c>
      <c r="AC159" s="135" t="str">
        <f>Table4[[#This Row],[11]]</f>
        <v>P_XIX_109</v>
      </c>
      <c r="AD159" s="135">
        <v>0</v>
      </c>
      <c r="AE159" s="135">
        <v>5</v>
      </c>
      <c r="AF159" s="135">
        <f t="shared" si="18"/>
        <v>100</v>
      </c>
      <c r="AG159" s="135" t="str">
        <f>Table4[[#This Row],[4]]</f>
        <v>P1-0207</v>
      </c>
      <c r="AH159" s="135" t="str">
        <f>Table4[[#This Row],[5]]</f>
        <v>Igor Križaj</v>
      </c>
      <c r="AI159" s="135">
        <v>70</v>
      </c>
      <c r="AJ159" s="135" t="s">
        <v>675</v>
      </c>
      <c r="AK159" s="135" t="s">
        <v>1982</v>
      </c>
      <c r="AL159" s="135">
        <v>30</v>
      </c>
      <c r="AM159" s="138"/>
      <c r="AN159" s="138"/>
      <c r="AO159" s="138"/>
      <c r="AP159" s="138"/>
      <c r="AQ159" s="138"/>
      <c r="AR159" s="138"/>
      <c r="AS159" s="138"/>
      <c r="AT159" s="138"/>
      <c r="AU159" s="138"/>
      <c r="AV159" s="138"/>
      <c r="AW159" s="138"/>
      <c r="AX159" s="138"/>
    </row>
    <row r="160" spans="1:50" s="74" customFormat="1" ht="165.75" customHeight="1" x14ac:dyDescent="0.2">
      <c r="A160" s="73">
        <v>106</v>
      </c>
      <c r="B160" s="135" t="s">
        <v>1884</v>
      </c>
      <c r="C160" s="135"/>
      <c r="D160" s="132" t="s">
        <v>712</v>
      </c>
      <c r="E160" s="135" t="s">
        <v>1845</v>
      </c>
      <c r="F160" s="135">
        <v>15735</v>
      </c>
      <c r="G160" s="135" t="s">
        <v>1818</v>
      </c>
      <c r="H160" s="135">
        <v>2021</v>
      </c>
      <c r="I160" s="138" t="s">
        <v>2032</v>
      </c>
      <c r="J160" s="133">
        <v>86918.89</v>
      </c>
      <c r="K160" s="135" t="s">
        <v>1871</v>
      </c>
      <c r="L160" s="138" t="s">
        <v>2033</v>
      </c>
      <c r="M160" s="138" t="s">
        <v>2034</v>
      </c>
      <c r="N160" s="138" t="s">
        <v>2035</v>
      </c>
      <c r="O160" s="138" t="s">
        <v>2036</v>
      </c>
      <c r="P160" s="135" t="s">
        <v>1942</v>
      </c>
      <c r="Q160" s="154">
        <f>Table4[[#This Row],[21]]</f>
        <v>28.357585576923078</v>
      </c>
      <c r="R160" s="131">
        <f t="shared" si="20"/>
        <v>8.3575855769230785</v>
      </c>
      <c r="S160" s="138">
        <v>10</v>
      </c>
      <c r="T160" s="138">
        <v>10</v>
      </c>
      <c r="U160" s="137">
        <f>SUBTOTAL(9,Table4[[#This Row],[18]:[20]])</f>
        <v>28.357585576923078</v>
      </c>
      <c r="V160" s="135">
        <v>100</v>
      </c>
      <c r="W160" s="135">
        <v>60</v>
      </c>
      <c r="X160" s="141" t="s">
        <v>2633</v>
      </c>
      <c r="Y160" s="135">
        <v>6</v>
      </c>
      <c r="Z160" s="135">
        <v>1</v>
      </c>
      <c r="AA160" s="135">
        <v>3</v>
      </c>
      <c r="AB160" s="135" t="s">
        <v>1943</v>
      </c>
      <c r="AC160" s="135" t="str">
        <f>Table4[[#This Row],[11]]</f>
        <v>P_XIX_112</v>
      </c>
      <c r="AD160" s="138">
        <v>40</v>
      </c>
      <c r="AE160" s="135">
        <v>5</v>
      </c>
      <c r="AF160" s="135">
        <f t="shared" si="18"/>
        <v>100</v>
      </c>
      <c r="AG160" s="138" t="str">
        <f>Table4[[#This Row],[4]]</f>
        <v>P2-0001</v>
      </c>
      <c r="AH160" s="138" t="str">
        <f>Table4[[#This Row],[5]]</f>
        <v>Gregor
Dolanc</v>
      </c>
      <c r="AI160" s="138">
        <v>100</v>
      </c>
      <c r="AJ160" s="138"/>
      <c r="AK160" s="138"/>
      <c r="AL160" s="138"/>
      <c r="AM160" s="138"/>
      <c r="AN160" s="138"/>
      <c r="AO160" s="138"/>
      <c r="AP160" s="138"/>
      <c r="AQ160" s="138"/>
      <c r="AR160" s="138"/>
      <c r="AS160" s="138"/>
      <c r="AT160" s="138"/>
      <c r="AU160" s="138"/>
      <c r="AV160" s="138"/>
      <c r="AW160" s="138"/>
      <c r="AX160" s="138"/>
    </row>
    <row r="161" spans="1:50" s="95" customFormat="1" ht="76.5" x14ac:dyDescent="0.2">
      <c r="A161" s="96">
        <v>106</v>
      </c>
      <c r="B161" s="135" t="s">
        <v>1884</v>
      </c>
      <c r="C161" s="135"/>
      <c r="D161" s="132" t="s">
        <v>939</v>
      </c>
      <c r="E161" s="135" t="s">
        <v>1846</v>
      </c>
      <c r="F161" s="135">
        <v>19030</v>
      </c>
      <c r="G161" s="135" t="s">
        <v>1819</v>
      </c>
      <c r="H161" s="135">
        <v>2021</v>
      </c>
      <c r="I161" s="138" t="s">
        <v>2425</v>
      </c>
      <c r="J161" s="133">
        <v>90401.8</v>
      </c>
      <c r="K161" s="135" t="s">
        <v>1872</v>
      </c>
      <c r="L161" s="138" t="s">
        <v>2426</v>
      </c>
      <c r="M161" s="138" t="s">
        <v>2427</v>
      </c>
      <c r="N161" s="138" t="s">
        <v>2428</v>
      </c>
      <c r="O161" s="138" t="s">
        <v>2429</v>
      </c>
      <c r="P161" s="135">
        <v>70604</v>
      </c>
      <c r="Q161" s="154">
        <f>Table4[[#This Row],[21]]</f>
        <v>45.002480769230772</v>
      </c>
      <c r="R161" s="131">
        <v>8.6924807692307695</v>
      </c>
      <c r="S161" s="138">
        <v>6.31</v>
      </c>
      <c r="T161" s="138">
        <v>30</v>
      </c>
      <c r="U161" s="137">
        <f>SUBTOTAL(9,Table4[[#This Row],[18]:[20]])</f>
        <v>45.002480769230772</v>
      </c>
      <c r="V161" s="135">
        <v>100</v>
      </c>
      <c r="W161" s="135">
        <v>60</v>
      </c>
      <c r="X161" s="141" t="s">
        <v>2633</v>
      </c>
      <c r="Y161" s="135">
        <v>3</v>
      </c>
      <c r="Z161" s="135">
        <v>11</v>
      </c>
      <c r="AA161" s="135">
        <v>5</v>
      </c>
      <c r="AB161" s="135">
        <v>4</v>
      </c>
      <c r="AC161" s="135" t="str">
        <f>Table4[[#This Row],[11]]</f>
        <v>P_XIX_120</v>
      </c>
      <c r="AD161" s="138">
        <v>30</v>
      </c>
      <c r="AE161" s="135">
        <v>5</v>
      </c>
      <c r="AF161" s="135">
        <v>100</v>
      </c>
      <c r="AG161" s="138" t="str">
        <f>Table4[[#This Row],[4]]</f>
        <v>P2-0084</v>
      </c>
      <c r="AH161" s="138" t="str">
        <f>Table4[[#This Row],[5]]</f>
        <v>Sašo
Šturm</v>
      </c>
      <c r="AI161" s="138">
        <v>100</v>
      </c>
      <c r="AJ161" s="138"/>
      <c r="AK161" s="138"/>
      <c r="AL161" s="138"/>
      <c r="AM161" s="138"/>
      <c r="AN161" s="138"/>
      <c r="AO161" s="138"/>
      <c r="AP161" s="138"/>
      <c r="AQ161" s="138"/>
      <c r="AR161" s="138"/>
      <c r="AS161" s="138"/>
      <c r="AT161" s="138"/>
      <c r="AU161" s="138"/>
      <c r="AV161" s="138"/>
      <c r="AW161" s="138"/>
      <c r="AX161" s="138"/>
    </row>
    <row r="162" spans="1:50" s="63" customFormat="1" ht="51" x14ac:dyDescent="0.2">
      <c r="A162" s="105">
        <v>106</v>
      </c>
      <c r="B162" s="135" t="s">
        <v>1884</v>
      </c>
      <c r="C162" s="135"/>
      <c r="D162" s="132" t="s">
        <v>656</v>
      </c>
      <c r="E162" s="135" t="s">
        <v>1847</v>
      </c>
      <c r="F162" s="135">
        <v>9089</v>
      </c>
      <c r="G162" s="135" t="s">
        <v>1820</v>
      </c>
      <c r="H162" s="135">
        <v>2021</v>
      </c>
      <c r="I162" s="138"/>
      <c r="J162" s="133">
        <v>261167.7</v>
      </c>
      <c r="K162" s="135" t="s">
        <v>1873</v>
      </c>
      <c r="L162" s="138" t="s">
        <v>2463</v>
      </c>
      <c r="M162" s="138" t="s">
        <v>2464</v>
      </c>
      <c r="N162" s="138" t="s">
        <v>2465</v>
      </c>
      <c r="O162" s="138" t="s">
        <v>2466</v>
      </c>
      <c r="P162" s="135">
        <v>74775</v>
      </c>
      <c r="Q162" s="154">
        <f>Table4[[#This Row],[21]]</f>
        <v>59.872278846153847</v>
      </c>
      <c r="R162" s="131">
        <v>25.112278846153849</v>
      </c>
      <c r="S162" s="138">
        <v>10</v>
      </c>
      <c r="T162" s="138">
        <v>24.76</v>
      </c>
      <c r="U162" s="137">
        <f>SUBTOTAL(9,Table4[[#This Row],[18]:[20]])</f>
        <v>59.872278846153847</v>
      </c>
      <c r="V162" s="135">
        <v>100</v>
      </c>
      <c r="W162" s="135">
        <v>60</v>
      </c>
      <c r="X162" s="141" t="s">
        <v>2633</v>
      </c>
      <c r="Y162" s="135">
        <v>3</v>
      </c>
      <c r="Z162" s="135">
        <v>1</v>
      </c>
      <c r="AA162" s="135">
        <v>4</v>
      </c>
      <c r="AB162" s="135">
        <v>30</v>
      </c>
      <c r="AC162" s="135" t="str">
        <f>Table4[[#This Row],[11]]</f>
        <v>P_XIX_122</v>
      </c>
      <c r="AD162" s="135">
        <v>0</v>
      </c>
      <c r="AE162" s="135">
        <v>5</v>
      </c>
      <c r="AF162" s="135">
        <v>100</v>
      </c>
      <c r="AG162" s="138" t="str">
        <f>Table4[[#This Row],[4]]</f>
        <v>P1-0099</v>
      </c>
      <c r="AH162" s="138" t="str">
        <f>Table4[[#This Row],[5]]</f>
        <v>Igor
Muševič</v>
      </c>
      <c r="AI162" s="138">
        <v>50</v>
      </c>
      <c r="AJ162" s="138" t="s">
        <v>2467</v>
      </c>
      <c r="AK162" s="138" t="s">
        <v>831</v>
      </c>
      <c r="AL162" s="138">
        <v>50</v>
      </c>
      <c r="AM162" s="138"/>
      <c r="AN162" s="138"/>
      <c r="AO162" s="138"/>
      <c r="AP162" s="138"/>
      <c r="AQ162" s="138"/>
      <c r="AR162" s="138"/>
      <c r="AS162" s="138"/>
      <c r="AT162" s="138"/>
      <c r="AU162" s="138"/>
      <c r="AV162" s="138"/>
      <c r="AW162" s="138"/>
      <c r="AX162" s="138"/>
    </row>
    <row r="163" spans="1:50" s="63" customFormat="1" ht="38.25" x14ac:dyDescent="0.2">
      <c r="A163" s="76">
        <v>106</v>
      </c>
      <c r="B163" s="135" t="s">
        <v>1884</v>
      </c>
      <c r="C163" s="135"/>
      <c r="D163" s="132" t="s">
        <v>1077</v>
      </c>
      <c r="E163" s="135" t="s">
        <v>1848</v>
      </c>
      <c r="F163" s="135">
        <v>24273</v>
      </c>
      <c r="G163" s="135" t="s">
        <v>1821</v>
      </c>
      <c r="H163" s="135">
        <v>2021</v>
      </c>
      <c r="I163" s="138"/>
      <c r="J163" s="133">
        <v>138292.33170000001</v>
      </c>
      <c r="K163" s="135" t="s">
        <v>1874</v>
      </c>
      <c r="L163" s="138"/>
      <c r="M163" s="138"/>
      <c r="N163" s="138"/>
      <c r="O163" s="138"/>
      <c r="P163" s="135" t="s">
        <v>1944</v>
      </c>
      <c r="Q163" s="154">
        <f>Table4[[#This Row],[21]]</f>
        <v>13.297339586538463</v>
      </c>
      <c r="R163" s="131">
        <f t="shared" si="20"/>
        <v>13.297339586538463</v>
      </c>
      <c r="S163" s="138"/>
      <c r="T163" s="138"/>
      <c r="U163" s="137">
        <f>SUBTOTAL(9,Table4[[#This Row],[18]:[20]])</f>
        <v>13.297339586538463</v>
      </c>
      <c r="V163" s="135">
        <v>100</v>
      </c>
      <c r="W163" s="135">
        <v>60</v>
      </c>
      <c r="X163" s="141" t="s">
        <v>2633</v>
      </c>
      <c r="Y163" s="135">
        <v>3</v>
      </c>
      <c r="Z163" s="135">
        <v>8</v>
      </c>
      <c r="AA163" s="135">
        <v>3</v>
      </c>
      <c r="AB163" s="135">
        <v>47</v>
      </c>
      <c r="AC163" s="135" t="str">
        <f>Table4[[#This Row],[11]]</f>
        <v>P_XIX_124</v>
      </c>
      <c r="AD163" s="135">
        <v>0</v>
      </c>
      <c r="AE163" s="135">
        <v>5</v>
      </c>
      <c r="AF163" s="135">
        <v>100</v>
      </c>
      <c r="AG163" s="138" t="str">
        <f>Table4[[#This Row],[4]]</f>
        <v>P2-0091</v>
      </c>
      <c r="AH163" s="138" t="str">
        <f>Table4[[#This Row],[5]]</f>
        <v>Matjaž
Spreitzer</v>
      </c>
      <c r="AI163" s="135">
        <v>100</v>
      </c>
      <c r="AJ163" s="138"/>
      <c r="AK163" s="138"/>
      <c r="AL163" s="138"/>
      <c r="AM163" s="138"/>
      <c r="AN163" s="138"/>
      <c r="AO163" s="138"/>
      <c r="AP163" s="138"/>
      <c r="AQ163" s="138"/>
      <c r="AR163" s="138"/>
      <c r="AS163" s="138"/>
      <c r="AT163" s="138"/>
      <c r="AU163" s="138"/>
      <c r="AV163" s="138"/>
      <c r="AW163" s="138"/>
      <c r="AX163" s="138"/>
    </row>
    <row r="164" spans="1:50" s="70" customFormat="1" ht="409.5" x14ac:dyDescent="0.2">
      <c r="A164" s="76">
        <v>106</v>
      </c>
      <c r="B164" s="135" t="s">
        <v>1884</v>
      </c>
      <c r="C164" s="135"/>
      <c r="D164" s="132" t="s">
        <v>725</v>
      </c>
      <c r="E164" s="135" t="s">
        <v>1849</v>
      </c>
      <c r="F164" s="135">
        <v>4540</v>
      </c>
      <c r="G164" s="135" t="s">
        <v>1822</v>
      </c>
      <c r="H164" s="135">
        <v>2021</v>
      </c>
      <c r="I164" s="138" t="s">
        <v>2008</v>
      </c>
      <c r="J164" s="133">
        <v>572804.09</v>
      </c>
      <c r="K164" s="135" t="s">
        <v>1875</v>
      </c>
      <c r="L164" s="138" t="s">
        <v>1737</v>
      </c>
      <c r="M164" s="138" t="s">
        <v>1738</v>
      </c>
      <c r="N164" s="138" t="s">
        <v>2009</v>
      </c>
      <c r="O164" s="138" t="s">
        <v>2010</v>
      </c>
      <c r="P164" s="135" t="s">
        <v>1945</v>
      </c>
      <c r="Q164" s="154">
        <f>Table4[[#This Row],[21]]</f>
        <v>106.59731634615385</v>
      </c>
      <c r="R164" s="131">
        <f t="shared" si="20"/>
        <v>55.077316346153843</v>
      </c>
      <c r="S164" s="138">
        <v>17.88</v>
      </c>
      <c r="T164" s="138">
        <v>33.64</v>
      </c>
      <c r="U164" s="137">
        <f>SUBTOTAL(9,Table4[[#This Row],[18]:[20]])</f>
        <v>106.59731634615385</v>
      </c>
      <c r="V164" s="135">
        <v>100</v>
      </c>
      <c r="W164" s="135">
        <v>60</v>
      </c>
      <c r="X164" s="141" t="s">
        <v>2633</v>
      </c>
      <c r="Y164" s="135">
        <v>3</v>
      </c>
      <c r="Z164" s="135">
        <v>1</v>
      </c>
      <c r="AA164" s="135">
        <v>4</v>
      </c>
      <c r="AB164" s="135">
        <v>60</v>
      </c>
      <c r="AC164" s="135" t="str">
        <f>Table4[[#This Row],[11]]</f>
        <v>P_XIX_126</v>
      </c>
      <c r="AD164" s="135">
        <v>0</v>
      </c>
      <c r="AE164" s="135">
        <v>5</v>
      </c>
      <c r="AF164" s="135">
        <f t="shared" ref="AF164:AF173" si="21">(AI164+AL164+AO164+AR164+AU164+AX164)</f>
        <v>100</v>
      </c>
      <c r="AG164" s="132" t="str">
        <f>Table4[[#This Row],[4]]</f>
        <v>P1-0040</v>
      </c>
      <c r="AH164" s="135" t="str">
        <f>Table4[[#This Row],[5]]</f>
        <v>Dragan D.
Mihailović</v>
      </c>
      <c r="AI164" s="138">
        <v>100</v>
      </c>
      <c r="AJ164" s="138"/>
      <c r="AK164" s="138"/>
      <c r="AL164" s="138"/>
      <c r="AM164" s="138"/>
      <c r="AN164" s="138"/>
      <c r="AO164" s="138"/>
      <c r="AP164" s="138"/>
      <c r="AQ164" s="138"/>
      <c r="AR164" s="138"/>
      <c r="AS164" s="138"/>
      <c r="AT164" s="138"/>
      <c r="AU164" s="138"/>
      <c r="AV164" s="138"/>
      <c r="AW164" s="138"/>
      <c r="AX164" s="138"/>
    </row>
    <row r="165" spans="1:50" s="71" customFormat="1" ht="204" x14ac:dyDescent="0.2">
      <c r="A165" s="76">
        <v>106</v>
      </c>
      <c r="B165" s="135" t="s">
        <v>1884</v>
      </c>
      <c r="C165" s="135"/>
      <c r="D165" s="132" t="s">
        <v>677</v>
      </c>
      <c r="E165" s="135" t="s">
        <v>1850</v>
      </c>
      <c r="F165" s="135">
        <v>7525</v>
      </c>
      <c r="G165" s="135" t="s">
        <v>1823</v>
      </c>
      <c r="H165" s="135">
        <v>2021</v>
      </c>
      <c r="I165" s="156" t="s">
        <v>2037</v>
      </c>
      <c r="J165" s="133">
        <v>154380.6</v>
      </c>
      <c r="K165" s="135" t="s">
        <v>1876</v>
      </c>
      <c r="L165" s="156" t="s">
        <v>2039</v>
      </c>
      <c r="M165" s="156" t="s">
        <v>2040</v>
      </c>
      <c r="N165" s="156" t="s">
        <v>2041</v>
      </c>
      <c r="O165" s="156" t="s">
        <v>2042</v>
      </c>
      <c r="P165" s="135" t="s">
        <v>1946</v>
      </c>
      <c r="Q165" s="154">
        <f>Table4[[#This Row],[21]]</f>
        <v>46.534288461538502</v>
      </c>
      <c r="R165" s="153">
        <v>14.8442884615385</v>
      </c>
      <c r="S165" s="156">
        <v>19.309999999999999</v>
      </c>
      <c r="T165" s="156">
        <v>12.38</v>
      </c>
      <c r="U165" s="137">
        <f>SUBTOTAL(9,Table4[[#This Row],[18]:[20]])</f>
        <v>46.534288461538502</v>
      </c>
      <c r="V165" s="135">
        <v>100</v>
      </c>
      <c r="W165" s="135">
        <v>60</v>
      </c>
      <c r="X165" s="141" t="s">
        <v>2633</v>
      </c>
      <c r="Y165" s="135">
        <v>6</v>
      </c>
      <c r="Z165" s="135">
        <v>1</v>
      </c>
      <c r="AA165" s="135">
        <v>5</v>
      </c>
      <c r="AB165" s="135">
        <v>26</v>
      </c>
      <c r="AC165" s="135" t="str">
        <f>Table4[[#This Row],[11]]</f>
        <v>P_XIX_145</v>
      </c>
      <c r="AD165" s="135">
        <v>0</v>
      </c>
      <c r="AE165" s="135">
        <v>5</v>
      </c>
      <c r="AF165" s="135">
        <f t="shared" si="21"/>
        <v>100</v>
      </c>
      <c r="AG165" s="132" t="str">
        <f>Table4[[#This Row],[4]]</f>
        <v>P1-0135</v>
      </c>
      <c r="AH165" s="135" t="str">
        <f>Table4[[#This Row],[5]]</f>
        <v>Andrej
Filipčič</v>
      </c>
      <c r="AI165" s="138">
        <v>100</v>
      </c>
      <c r="AJ165" s="138"/>
      <c r="AK165" s="138"/>
      <c r="AL165" s="138"/>
      <c r="AM165" s="138"/>
      <c r="AN165" s="138"/>
      <c r="AO165" s="138"/>
      <c r="AP165" s="138"/>
      <c r="AQ165" s="138"/>
      <c r="AR165" s="138"/>
      <c r="AS165" s="138"/>
      <c r="AT165" s="138"/>
      <c r="AU165" s="138"/>
      <c r="AV165" s="138"/>
      <c r="AW165" s="138"/>
      <c r="AX165" s="138"/>
    </row>
    <row r="166" spans="1:50" s="71" customFormat="1" ht="38.25" x14ac:dyDescent="0.2">
      <c r="A166" s="76">
        <v>106</v>
      </c>
      <c r="B166" s="135" t="s">
        <v>1884</v>
      </c>
      <c r="C166" s="135"/>
      <c r="D166" s="132" t="s">
        <v>677</v>
      </c>
      <c r="E166" s="135" t="s">
        <v>1851</v>
      </c>
      <c r="F166" s="135">
        <v>4763</v>
      </c>
      <c r="G166" s="135" t="s">
        <v>1824</v>
      </c>
      <c r="H166" s="135">
        <v>2021</v>
      </c>
      <c r="I166" s="156" t="s">
        <v>2038</v>
      </c>
      <c r="J166" s="133">
        <v>138073.64000000001</v>
      </c>
      <c r="K166" s="135" t="s">
        <v>1877</v>
      </c>
      <c r="L166" s="156" t="s">
        <v>2043</v>
      </c>
      <c r="M166" s="156" t="s">
        <v>2044</v>
      </c>
      <c r="N166" s="156" t="s">
        <v>2045</v>
      </c>
      <c r="O166" s="156" t="s">
        <v>2046</v>
      </c>
      <c r="P166" s="135">
        <v>71887</v>
      </c>
      <c r="Q166" s="154">
        <f>Table4[[#This Row],[21]]</f>
        <v>44.976311538461502</v>
      </c>
      <c r="R166" s="153">
        <v>13.276311538461499</v>
      </c>
      <c r="S166" s="156">
        <v>19.309999999999999</v>
      </c>
      <c r="T166" s="156">
        <v>12.39</v>
      </c>
      <c r="U166" s="137">
        <f>SUBTOTAL(9,Table4[[#This Row],[18]:[20]])</f>
        <v>44.976311538461502</v>
      </c>
      <c r="V166" s="135">
        <v>100</v>
      </c>
      <c r="W166" s="135">
        <v>60</v>
      </c>
      <c r="X166" s="141" t="s">
        <v>2633</v>
      </c>
      <c r="Y166" s="135">
        <v>6</v>
      </c>
      <c r="Z166" s="135">
        <v>1</v>
      </c>
      <c r="AA166" s="135">
        <v>5</v>
      </c>
      <c r="AB166" s="135">
        <v>26</v>
      </c>
      <c r="AC166" s="135" t="str">
        <f>Table4[[#This Row],[11]]</f>
        <v>P_XIX_157</v>
      </c>
      <c r="AD166" s="135">
        <v>0</v>
      </c>
      <c r="AE166" s="135">
        <v>5</v>
      </c>
      <c r="AF166" s="135">
        <f t="shared" si="21"/>
        <v>100</v>
      </c>
      <c r="AG166" s="132" t="str">
        <f>Table4[[#This Row],[4]]</f>
        <v>P1-0135</v>
      </c>
      <c r="AH166" s="135" t="str">
        <f>Table4[[#This Row],[5]]</f>
        <v>Marko
Mikuž</v>
      </c>
      <c r="AI166" s="138">
        <v>100</v>
      </c>
      <c r="AJ166" s="138"/>
      <c r="AK166" s="138"/>
      <c r="AL166" s="138"/>
      <c r="AM166" s="138"/>
      <c r="AN166" s="138"/>
      <c r="AO166" s="138"/>
      <c r="AP166" s="138"/>
      <c r="AQ166" s="138"/>
      <c r="AR166" s="138"/>
      <c r="AS166" s="138"/>
      <c r="AT166" s="138"/>
      <c r="AU166" s="138"/>
      <c r="AV166" s="138"/>
      <c r="AW166" s="138"/>
      <c r="AX166" s="138"/>
    </row>
    <row r="167" spans="1:50" s="63" customFormat="1" ht="102" x14ac:dyDescent="0.2">
      <c r="A167" s="97">
        <v>106</v>
      </c>
      <c r="B167" s="135" t="s">
        <v>1884</v>
      </c>
      <c r="C167" s="135"/>
      <c r="D167" s="132" t="s">
        <v>939</v>
      </c>
      <c r="E167" s="135" t="s">
        <v>940</v>
      </c>
      <c r="F167" s="135">
        <v>4355</v>
      </c>
      <c r="G167" s="135" t="s">
        <v>2440</v>
      </c>
      <c r="H167" s="135">
        <v>2021</v>
      </c>
      <c r="I167" s="138" t="s">
        <v>2430</v>
      </c>
      <c r="J167" s="133">
        <v>193984.55</v>
      </c>
      <c r="K167" s="135" t="s">
        <v>1584</v>
      </c>
      <c r="L167" s="138" t="s">
        <v>2431</v>
      </c>
      <c r="M167" s="138" t="s">
        <v>2432</v>
      </c>
      <c r="N167" s="138" t="s">
        <v>2433</v>
      </c>
      <c r="O167" s="138" t="s">
        <v>2434</v>
      </c>
      <c r="P167" s="135" t="s">
        <v>1947</v>
      </c>
      <c r="Q167" s="154">
        <f>Table4[[#This Row],[21]]</f>
        <v>42.032360576923075</v>
      </c>
      <c r="R167" s="131">
        <v>18.652360576923076</v>
      </c>
      <c r="S167" s="138">
        <v>9.27</v>
      </c>
      <c r="T167" s="138">
        <v>14.11</v>
      </c>
      <c r="U167" s="137">
        <f>SUBTOTAL(9,Table4[[#This Row],[18]:[20]])</f>
        <v>42.032360576923075</v>
      </c>
      <c r="V167" s="135">
        <v>100</v>
      </c>
      <c r="W167" s="135">
        <v>60</v>
      </c>
      <c r="X167" s="141" t="s">
        <v>2633</v>
      </c>
      <c r="Y167" s="135">
        <v>6</v>
      </c>
      <c r="Z167" s="135">
        <v>3</v>
      </c>
      <c r="AA167" s="135">
        <v>0</v>
      </c>
      <c r="AB167" s="135">
        <v>44</v>
      </c>
      <c r="AC167" s="135" t="str">
        <f>Table4[[#This Row],[11]]</f>
        <v>P_XVII_177</v>
      </c>
      <c r="AD167" s="138">
        <v>28.22</v>
      </c>
      <c r="AE167" s="135">
        <v>5</v>
      </c>
      <c r="AF167" s="135">
        <v>100</v>
      </c>
      <c r="AG167" s="138" t="str">
        <f>Table4[[#This Row],[4]]</f>
        <v>P2-0084</v>
      </c>
      <c r="AH167" s="138" t="str">
        <f>Table4[[#This Row],[5]]</f>
        <v>Spomenka Kobe</v>
      </c>
      <c r="AI167" s="138">
        <v>40</v>
      </c>
      <c r="AJ167" s="138" t="s">
        <v>2436</v>
      </c>
      <c r="AK167" s="138" t="s">
        <v>2435</v>
      </c>
      <c r="AL167" s="138">
        <v>20</v>
      </c>
      <c r="AM167" s="138" t="s">
        <v>2437</v>
      </c>
      <c r="AN167" s="138" t="s">
        <v>2438</v>
      </c>
      <c r="AO167" s="138">
        <v>20</v>
      </c>
      <c r="AP167" s="138" t="s">
        <v>1206</v>
      </c>
      <c r="AQ167" s="138" t="s">
        <v>2439</v>
      </c>
      <c r="AR167" s="138">
        <v>20</v>
      </c>
      <c r="AS167" s="138"/>
      <c r="AT167" s="138"/>
      <c r="AU167" s="138"/>
      <c r="AV167" s="138"/>
      <c r="AW167" s="138"/>
      <c r="AX167" s="138"/>
    </row>
    <row r="168" spans="1:50" s="77" customFormat="1" ht="76.5" x14ac:dyDescent="0.2">
      <c r="A168" s="76">
        <v>106</v>
      </c>
      <c r="B168" s="135" t="s">
        <v>1884</v>
      </c>
      <c r="C168" s="135"/>
      <c r="D168" s="132" t="s">
        <v>1606</v>
      </c>
      <c r="E168" s="135" t="s">
        <v>694</v>
      </c>
      <c r="F168" s="135">
        <v>12314</v>
      </c>
      <c r="G168" s="135" t="s">
        <v>1825</v>
      </c>
      <c r="H168" s="135">
        <v>2021</v>
      </c>
      <c r="I168" s="138"/>
      <c r="J168" s="133">
        <v>258675.69</v>
      </c>
      <c r="K168" s="135" t="s">
        <v>1878</v>
      </c>
      <c r="L168" s="140" t="s">
        <v>2069</v>
      </c>
      <c r="M168" s="138" t="s">
        <v>2070</v>
      </c>
      <c r="N168" s="138" t="s">
        <v>2071</v>
      </c>
      <c r="O168" s="138" t="s">
        <v>2072</v>
      </c>
      <c r="P168" s="135">
        <v>71347</v>
      </c>
      <c r="Q168" s="154">
        <f>Table4[[#This Row],[21]]</f>
        <v>61.632662500000009</v>
      </c>
      <c r="R168" s="131">
        <f t="shared" si="20"/>
        <v>24.872662500000004</v>
      </c>
      <c r="S168" s="138">
        <v>12</v>
      </c>
      <c r="T168" s="138">
        <v>24.76</v>
      </c>
      <c r="U168" s="137">
        <f>SUBTOTAL(9,Table4[[#This Row],[18]:[20]])</f>
        <v>61.632662500000009</v>
      </c>
      <c r="V168" s="135">
        <v>100</v>
      </c>
      <c r="W168" s="135">
        <v>60</v>
      </c>
      <c r="X168" s="141" t="s">
        <v>2633</v>
      </c>
      <c r="Y168" s="135">
        <v>3</v>
      </c>
      <c r="Z168" s="135">
        <v>1</v>
      </c>
      <c r="AA168" s="135">
        <v>6</v>
      </c>
      <c r="AB168" s="135">
        <v>50</v>
      </c>
      <c r="AC168" s="135" t="str">
        <f>Table4[[#This Row],[11]]</f>
        <v>P_XVIII_018</v>
      </c>
      <c r="AD168" s="135">
        <v>0</v>
      </c>
      <c r="AE168" s="135">
        <v>5</v>
      </c>
      <c r="AF168" s="135">
        <f t="shared" si="21"/>
        <v>100</v>
      </c>
      <c r="AG168" s="140" t="str">
        <f>Table4[[#This Row],[4]]</f>
        <v>I0-0005</v>
      </c>
      <c r="AH168" s="138" t="str">
        <f>Table4[[#This Row],[5]]</f>
        <v>Primož Pelicon</v>
      </c>
      <c r="AI168" s="138">
        <v>40</v>
      </c>
      <c r="AJ168" s="140" t="s">
        <v>690</v>
      </c>
      <c r="AK168" s="138" t="s">
        <v>694</v>
      </c>
      <c r="AL168" s="138">
        <v>40</v>
      </c>
      <c r="AM168" s="140" t="s">
        <v>1620</v>
      </c>
      <c r="AN168" s="138" t="s">
        <v>1621</v>
      </c>
      <c r="AO168" s="138">
        <v>20</v>
      </c>
      <c r="AP168" s="138"/>
      <c r="AQ168" s="138"/>
      <c r="AR168" s="138"/>
      <c r="AS168" s="138"/>
      <c r="AT168" s="138"/>
      <c r="AU168" s="138"/>
      <c r="AV168" s="138"/>
      <c r="AW168" s="138"/>
      <c r="AX168" s="138"/>
    </row>
    <row r="169" spans="1:50" s="63" customFormat="1" ht="89.25" x14ac:dyDescent="0.2">
      <c r="A169" s="98">
        <v>106</v>
      </c>
      <c r="B169" s="135" t="s">
        <v>1884</v>
      </c>
      <c r="C169" s="135"/>
      <c r="D169" s="132" t="s">
        <v>939</v>
      </c>
      <c r="E169" s="135" t="s">
        <v>940</v>
      </c>
      <c r="F169" s="135">
        <v>4355</v>
      </c>
      <c r="G169" s="135" t="s">
        <v>1826</v>
      </c>
      <c r="H169" s="135">
        <v>2021</v>
      </c>
      <c r="I169" s="138" t="s">
        <v>2441</v>
      </c>
      <c r="J169" s="133">
        <v>179705.99</v>
      </c>
      <c r="K169" s="135" t="s">
        <v>1879</v>
      </c>
      <c r="L169" s="138" t="s">
        <v>2431</v>
      </c>
      <c r="M169" s="138" t="s">
        <v>2432</v>
      </c>
      <c r="N169" s="138" t="s">
        <v>2442</v>
      </c>
      <c r="O169" s="138" t="s">
        <v>2443</v>
      </c>
      <c r="P169" s="135">
        <v>69928</v>
      </c>
      <c r="Q169" s="154">
        <f>Table4[[#This Row],[21]]</f>
        <v>37.049422115384615</v>
      </c>
      <c r="R169" s="131">
        <v>17.279422115384612</v>
      </c>
      <c r="S169" s="138">
        <v>2.84</v>
      </c>
      <c r="T169" s="138">
        <v>16.93</v>
      </c>
      <c r="U169" s="137">
        <f>SUBTOTAL(9,Table4[[#This Row],[18]:[20]])</f>
        <v>37.049422115384615</v>
      </c>
      <c r="V169" s="135">
        <v>100</v>
      </c>
      <c r="W169" s="135">
        <v>60</v>
      </c>
      <c r="X169" s="141" t="s">
        <v>2633</v>
      </c>
      <c r="Y169" s="135">
        <v>3</v>
      </c>
      <c r="Z169" s="135">
        <v>9</v>
      </c>
      <c r="AA169" s="135">
        <v>1</v>
      </c>
      <c r="AB169" s="135">
        <v>4</v>
      </c>
      <c r="AC169" s="135" t="str">
        <f>Table4[[#This Row],[11]]</f>
        <v>P_XVIII_027</v>
      </c>
      <c r="AD169" s="138">
        <v>28.22</v>
      </c>
      <c r="AE169" s="135">
        <v>5</v>
      </c>
      <c r="AF169" s="135">
        <v>100</v>
      </c>
      <c r="AG169" s="138" t="str">
        <f>Table4[[#This Row],[4]]</f>
        <v>P2-0084</v>
      </c>
      <c r="AH169" s="138" t="str">
        <f>Table4[[#This Row],[5]]</f>
        <v>Spomenka Kobe</v>
      </c>
      <c r="AI169" s="138">
        <v>30</v>
      </c>
      <c r="AJ169" s="138" t="s">
        <v>2437</v>
      </c>
      <c r="AK169" s="138" t="s">
        <v>2438</v>
      </c>
      <c r="AL169" s="138">
        <v>20</v>
      </c>
      <c r="AM169" s="138" t="s">
        <v>2436</v>
      </c>
      <c r="AN169" s="138" t="s">
        <v>2435</v>
      </c>
      <c r="AO169" s="138">
        <v>20</v>
      </c>
      <c r="AP169" s="138" t="s">
        <v>2444</v>
      </c>
      <c r="AQ169" s="138" t="s">
        <v>2435</v>
      </c>
      <c r="AR169" s="138">
        <v>20</v>
      </c>
      <c r="AS169" s="138" t="s">
        <v>2445</v>
      </c>
      <c r="AT169" s="138" t="s">
        <v>2446</v>
      </c>
      <c r="AU169" s="138">
        <v>10</v>
      </c>
      <c r="AV169" s="138"/>
      <c r="AW169" s="138"/>
      <c r="AX169" s="138"/>
    </row>
    <row r="170" spans="1:50" s="77" customFormat="1" ht="76.5" x14ac:dyDescent="0.2">
      <c r="A170" s="76">
        <v>106</v>
      </c>
      <c r="B170" s="135" t="s">
        <v>1884</v>
      </c>
      <c r="C170" s="135"/>
      <c r="D170" s="132" t="s">
        <v>690</v>
      </c>
      <c r="E170" s="135" t="s">
        <v>1852</v>
      </c>
      <c r="F170" s="135">
        <v>37462</v>
      </c>
      <c r="G170" s="135" t="s">
        <v>1827</v>
      </c>
      <c r="H170" s="135">
        <v>2021</v>
      </c>
      <c r="I170" s="138"/>
      <c r="J170" s="133">
        <v>282827.19</v>
      </c>
      <c r="K170" s="135" t="s">
        <v>1880</v>
      </c>
      <c r="L170" s="140" t="s">
        <v>2073</v>
      </c>
      <c r="M170" s="138" t="s">
        <v>2074</v>
      </c>
      <c r="N170" s="138" t="s">
        <v>2075</v>
      </c>
      <c r="O170" s="138" t="s">
        <v>2076</v>
      </c>
      <c r="P170" s="135">
        <v>71062</v>
      </c>
      <c r="Q170" s="154">
        <f>Table4[[#This Row],[21]]</f>
        <v>63.954922115384619</v>
      </c>
      <c r="R170" s="131">
        <f t="shared" si="20"/>
        <v>27.194922115384617</v>
      </c>
      <c r="S170" s="138">
        <v>12</v>
      </c>
      <c r="T170" s="138">
        <v>24.76</v>
      </c>
      <c r="U170" s="137">
        <f>SUBTOTAL(9,Table4[[#This Row],[18]:[20]])</f>
        <v>63.954922115384619</v>
      </c>
      <c r="V170" s="135">
        <v>100</v>
      </c>
      <c r="W170" s="135">
        <v>60</v>
      </c>
      <c r="X170" s="141" t="s">
        <v>2633</v>
      </c>
      <c r="Y170" s="135">
        <v>3</v>
      </c>
      <c r="Z170" s="135">
        <v>1</v>
      </c>
      <c r="AA170" s="135">
        <v>6</v>
      </c>
      <c r="AB170" s="135">
        <v>4</v>
      </c>
      <c r="AC170" s="135" t="str">
        <f>Table4[[#This Row],[11]]</f>
        <v>P_XVIII_074</v>
      </c>
      <c r="AD170" s="135">
        <v>0</v>
      </c>
      <c r="AE170" s="135">
        <v>5</v>
      </c>
      <c r="AF170" s="135">
        <f t="shared" si="21"/>
        <v>100</v>
      </c>
      <c r="AG170" s="140" t="str">
        <f>Table4[[#This Row],[4]]</f>
        <v>P1-0112</v>
      </c>
      <c r="AH170" s="138" t="str">
        <f>Table4[[#This Row],[5]]</f>
        <v>Boštjan Jenčič</v>
      </c>
      <c r="AI170" s="138">
        <v>40</v>
      </c>
      <c r="AJ170" s="140" t="s">
        <v>1606</v>
      </c>
      <c r="AK170" s="138" t="s">
        <v>2077</v>
      </c>
      <c r="AL170" s="138">
        <v>40</v>
      </c>
      <c r="AM170" s="140" t="s">
        <v>788</v>
      </c>
      <c r="AN170" s="138" t="s">
        <v>2078</v>
      </c>
      <c r="AO170" s="138">
        <v>20</v>
      </c>
      <c r="AP170" s="138"/>
      <c r="AQ170" s="138"/>
      <c r="AR170" s="138"/>
      <c r="AS170" s="138"/>
      <c r="AT170" s="138"/>
      <c r="AU170" s="138"/>
      <c r="AV170" s="138"/>
      <c r="AW170" s="138"/>
      <c r="AX170" s="138"/>
    </row>
    <row r="171" spans="1:50" s="70" customFormat="1" ht="38.25" x14ac:dyDescent="0.2">
      <c r="A171" s="76">
        <v>106</v>
      </c>
      <c r="B171" s="135" t="s">
        <v>1884</v>
      </c>
      <c r="C171" s="135"/>
      <c r="D171" s="132" t="s">
        <v>686</v>
      </c>
      <c r="E171" s="135" t="s">
        <v>1853</v>
      </c>
      <c r="F171" s="135">
        <v>33404</v>
      </c>
      <c r="G171" s="135" t="s">
        <v>1828</v>
      </c>
      <c r="H171" s="135">
        <v>2021</v>
      </c>
      <c r="I171" s="138" t="s">
        <v>2047</v>
      </c>
      <c r="J171" s="133">
        <v>113043.28</v>
      </c>
      <c r="K171" s="135" t="s">
        <v>1881</v>
      </c>
      <c r="L171" s="138" t="s">
        <v>2048</v>
      </c>
      <c r="M171" s="138" t="s">
        <v>2049</v>
      </c>
      <c r="N171" s="138" t="s">
        <v>2050</v>
      </c>
      <c r="O171" s="138" t="s">
        <v>2051</v>
      </c>
      <c r="P171" s="135">
        <v>71728</v>
      </c>
      <c r="Q171" s="154">
        <f>Table4[[#This Row],[21]]</f>
        <v>35.869546153846159</v>
      </c>
      <c r="R171" s="131">
        <f t="shared" si="20"/>
        <v>10.869546153846155</v>
      </c>
      <c r="S171" s="138">
        <v>15</v>
      </c>
      <c r="T171" s="138">
        <v>10</v>
      </c>
      <c r="U171" s="137">
        <f>SUBTOTAL(9,Table4[[#This Row],[18]:[20]])</f>
        <v>35.869546153846159</v>
      </c>
      <c r="V171" s="135">
        <v>100</v>
      </c>
      <c r="W171" s="135">
        <v>60</v>
      </c>
      <c r="X171" s="141" t="s">
        <v>2633</v>
      </c>
      <c r="Y171" s="135">
        <v>1</v>
      </c>
      <c r="Z171" s="135">
        <v>3</v>
      </c>
      <c r="AA171" s="135">
        <v>0</v>
      </c>
      <c r="AB171" s="135">
        <v>5</v>
      </c>
      <c r="AC171" s="135" t="str">
        <f>Table4[[#This Row],[11]]</f>
        <v>P_XVIII_085</v>
      </c>
      <c r="AD171" s="135">
        <v>0</v>
      </c>
      <c r="AE171" s="135">
        <v>5</v>
      </c>
      <c r="AF171" s="135">
        <f t="shared" si="21"/>
        <v>100</v>
      </c>
      <c r="AG171" s="132" t="str">
        <f>Table4[[#This Row],[4]]</f>
        <v>P1-0102</v>
      </c>
      <c r="AH171" s="138" t="str">
        <f>Table4[[#This Row],[5]]</f>
        <v>Jelena Vesić</v>
      </c>
      <c r="AI171" s="138">
        <v>100</v>
      </c>
      <c r="AJ171" s="138"/>
      <c r="AK171" s="138"/>
      <c r="AL171" s="138"/>
      <c r="AM171" s="138"/>
      <c r="AN171" s="138"/>
      <c r="AO171" s="138"/>
      <c r="AP171" s="138"/>
      <c r="AQ171" s="138"/>
      <c r="AR171" s="138"/>
      <c r="AS171" s="138"/>
      <c r="AT171" s="138"/>
      <c r="AU171" s="138"/>
      <c r="AV171" s="138"/>
      <c r="AW171" s="138"/>
      <c r="AX171" s="138"/>
    </row>
    <row r="172" spans="1:50" s="75" customFormat="1" ht="89.25" x14ac:dyDescent="0.2">
      <c r="A172" s="76">
        <v>106</v>
      </c>
      <c r="B172" s="135" t="s">
        <v>1884</v>
      </c>
      <c r="C172" s="135"/>
      <c r="D172" s="132" t="s">
        <v>753</v>
      </c>
      <c r="E172" s="135" t="s">
        <v>754</v>
      </c>
      <c r="F172" s="135">
        <v>5027</v>
      </c>
      <c r="G172" s="135" t="s">
        <v>1829</v>
      </c>
      <c r="H172" s="135">
        <v>2021</v>
      </c>
      <c r="I172" s="140" t="s">
        <v>2057</v>
      </c>
      <c r="J172" s="133">
        <v>677613.87</v>
      </c>
      <c r="K172" s="135" t="s">
        <v>1882</v>
      </c>
      <c r="L172" s="138" t="s">
        <v>2058</v>
      </c>
      <c r="M172" s="138" t="s">
        <v>2059</v>
      </c>
      <c r="N172" s="138" t="s">
        <v>2060</v>
      </c>
      <c r="O172" s="138" t="s">
        <v>2061</v>
      </c>
      <c r="P172" s="135">
        <v>71326</v>
      </c>
      <c r="Q172" s="154">
        <f>Table4[[#This Row],[21]]</f>
        <v>205.15517980769232</v>
      </c>
      <c r="R172" s="131">
        <f t="shared" si="20"/>
        <v>65.155179807692306</v>
      </c>
      <c r="S172" s="138">
        <v>80</v>
      </c>
      <c r="T172" s="138">
        <v>60</v>
      </c>
      <c r="U172" s="137">
        <f>SUBTOTAL(9,Table4[[#This Row],[18]:[20]])</f>
        <v>205.15517980769232</v>
      </c>
      <c r="V172" s="135">
        <v>100</v>
      </c>
      <c r="W172" s="135">
        <v>60</v>
      </c>
      <c r="X172" s="141" t="s">
        <v>2633</v>
      </c>
      <c r="Y172" s="135">
        <v>3</v>
      </c>
      <c r="Z172" s="135">
        <v>2</v>
      </c>
      <c r="AA172" s="135">
        <v>3</v>
      </c>
      <c r="AB172" s="135">
        <v>4</v>
      </c>
      <c r="AC172" s="135" t="str">
        <f>Table4[[#This Row],[11]]</f>
        <v>P_XVIII_106</v>
      </c>
      <c r="AD172" s="135">
        <v>0</v>
      </c>
      <c r="AE172" s="135">
        <v>5</v>
      </c>
      <c r="AF172" s="135">
        <f t="shared" si="21"/>
        <v>100</v>
      </c>
      <c r="AG172" s="132" t="str">
        <f>Table4[[#This Row],[4]]</f>
        <v>P1-0143</v>
      </c>
      <c r="AH172" s="138" t="str">
        <f>Table4[[#This Row],[5]]</f>
        <v>Milena Horvat</v>
      </c>
      <c r="AI172" s="138">
        <v>100</v>
      </c>
      <c r="AJ172" s="138"/>
      <c r="AK172" s="138"/>
      <c r="AL172" s="138"/>
      <c r="AM172" s="138"/>
      <c r="AN172" s="138"/>
      <c r="AO172" s="138"/>
      <c r="AP172" s="138"/>
      <c r="AQ172" s="138"/>
      <c r="AR172" s="138"/>
      <c r="AS172" s="138"/>
      <c r="AT172" s="138"/>
      <c r="AU172" s="138"/>
      <c r="AV172" s="138"/>
      <c r="AW172" s="138"/>
      <c r="AX172" s="138"/>
    </row>
    <row r="173" spans="1:50" s="75" customFormat="1" ht="63.75" x14ac:dyDescent="0.2">
      <c r="A173" s="76">
        <v>106</v>
      </c>
      <c r="B173" s="135" t="s">
        <v>1884</v>
      </c>
      <c r="C173" s="135"/>
      <c r="D173" s="132" t="s">
        <v>1606</v>
      </c>
      <c r="E173" s="135" t="s">
        <v>1407</v>
      </c>
      <c r="F173" s="135">
        <v>35463</v>
      </c>
      <c r="G173" s="135" t="s">
        <v>1830</v>
      </c>
      <c r="H173" s="135">
        <v>2021</v>
      </c>
      <c r="I173" s="138" t="s">
        <v>2062</v>
      </c>
      <c r="J173" s="133">
        <v>293646.45</v>
      </c>
      <c r="K173" s="135" t="s">
        <v>1883</v>
      </c>
      <c r="L173" s="138" t="s">
        <v>2063</v>
      </c>
      <c r="M173" s="138" t="s">
        <v>2064</v>
      </c>
      <c r="N173" s="138" t="s">
        <v>2065</v>
      </c>
      <c r="O173" s="138" t="s">
        <v>2066</v>
      </c>
      <c r="P173" s="135">
        <v>69024</v>
      </c>
      <c r="Q173" s="154">
        <f>Table4[[#This Row],[21]]</f>
        <v>58.495235576923086</v>
      </c>
      <c r="R173" s="131">
        <f t="shared" si="20"/>
        <v>28.235235576923081</v>
      </c>
      <c r="S173" s="138">
        <v>17.88</v>
      </c>
      <c r="T173" s="138">
        <v>12.38</v>
      </c>
      <c r="U173" s="137">
        <f>SUBTOTAL(9,Table4[[#This Row],[18]:[20]])</f>
        <v>58.495235576923086</v>
      </c>
      <c r="V173" s="135">
        <v>100</v>
      </c>
      <c r="W173" s="135">
        <v>60</v>
      </c>
      <c r="X173" s="141" t="s">
        <v>2633</v>
      </c>
      <c r="Y173" s="135">
        <v>3</v>
      </c>
      <c r="Z173" s="135">
        <v>12</v>
      </c>
      <c r="AA173" s="135">
        <v>1</v>
      </c>
      <c r="AB173" s="135">
        <v>47</v>
      </c>
      <c r="AC173" s="135" t="str">
        <f>Table4[[#This Row],[11]]</f>
        <v>P_XVIII_167</v>
      </c>
      <c r="AD173" s="135">
        <v>0</v>
      </c>
      <c r="AE173" s="135">
        <v>5</v>
      </c>
      <c r="AF173" s="135">
        <f t="shared" si="21"/>
        <v>100</v>
      </c>
      <c r="AG173" s="138" t="str">
        <f>Table4[[#This Row],[4]]</f>
        <v>I0-0005</v>
      </c>
      <c r="AH173" s="138" t="str">
        <f>Table4[[#This Row],[5]]</f>
        <v>Aljaž Drnovšek</v>
      </c>
      <c r="AI173" s="138">
        <v>50</v>
      </c>
      <c r="AJ173" s="138" t="s">
        <v>2067</v>
      </c>
      <c r="AK173" s="138" t="s">
        <v>2068</v>
      </c>
      <c r="AL173" s="138">
        <v>30</v>
      </c>
      <c r="AM173" s="138" t="s">
        <v>1711</v>
      </c>
      <c r="AN173" s="138" t="s">
        <v>1491</v>
      </c>
      <c r="AO173" s="138">
        <v>20</v>
      </c>
      <c r="AP173" s="138"/>
      <c r="AQ173" s="138"/>
      <c r="AR173" s="138"/>
      <c r="AS173" s="138"/>
      <c r="AT173" s="138"/>
      <c r="AU173" s="138"/>
      <c r="AV173" s="138"/>
      <c r="AW173" s="138"/>
      <c r="AX173" s="138"/>
    </row>
    <row r="174" spans="1:50" s="63" customFormat="1" ht="114.75" x14ac:dyDescent="0.2">
      <c r="A174" s="76">
        <v>106</v>
      </c>
      <c r="B174" s="135" t="s">
        <v>1884</v>
      </c>
      <c r="C174" s="135"/>
      <c r="D174" s="132" t="s">
        <v>673</v>
      </c>
      <c r="E174" s="135" t="s">
        <v>674</v>
      </c>
      <c r="F174" s="135">
        <v>412</v>
      </c>
      <c r="G174" s="135" t="s">
        <v>2079</v>
      </c>
      <c r="H174" s="135">
        <v>2022</v>
      </c>
      <c r="I174" s="135" t="s">
        <v>2157</v>
      </c>
      <c r="J174" s="133" t="s">
        <v>2080</v>
      </c>
      <c r="K174" s="135" t="s">
        <v>2081</v>
      </c>
      <c r="L174" s="135" t="s">
        <v>2158</v>
      </c>
      <c r="M174" s="135" t="s">
        <v>2159</v>
      </c>
      <c r="N174" s="135" t="s">
        <v>2160</v>
      </c>
      <c r="O174" s="135" t="s">
        <v>2161</v>
      </c>
      <c r="P174" s="135" t="s">
        <v>2082</v>
      </c>
      <c r="Q174" s="154">
        <f>Table4[[#This Row],[21]]</f>
        <v>88.929353846153845</v>
      </c>
      <c r="R174" s="131">
        <f>J174*0.2/2080</f>
        <v>24.109353846153848</v>
      </c>
      <c r="S174" s="135">
        <v>12.08</v>
      </c>
      <c r="T174" s="135">
        <v>52.74</v>
      </c>
      <c r="U174" s="137">
        <f>SUBTOTAL(9,Table4[[#This Row],[18]:[20]])</f>
        <v>88.929353846153845</v>
      </c>
      <c r="V174" s="135">
        <v>100</v>
      </c>
      <c r="W174" s="135">
        <v>40</v>
      </c>
      <c r="X174" s="141" t="s">
        <v>2633</v>
      </c>
      <c r="Y174" s="135">
        <v>4</v>
      </c>
      <c r="Z174" s="135">
        <v>6</v>
      </c>
      <c r="AA174" s="135">
        <v>3</v>
      </c>
      <c r="AB174" s="135">
        <v>35</v>
      </c>
      <c r="AC174" s="135" t="str">
        <f>Table4[[#This Row],[11]]</f>
        <v>P_XX_013</v>
      </c>
      <c r="AD174" s="135">
        <v>0</v>
      </c>
      <c r="AE174" s="135">
        <v>5</v>
      </c>
      <c r="AF174" s="135">
        <v>100</v>
      </c>
      <c r="AG174" s="135" t="str">
        <f>Table4[[#This Row],[4]]</f>
        <v>P1-0207</v>
      </c>
      <c r="AH174" s="135" t="str">
        <f>Table4[[#This Row],[5]]</f>
        <v>Igor Križaj</v>
      </c>
      <c r="AI174" s="135">
        <v>100</v>
      </c>
      <c r="AJ174" s="138"/>
      <c r="AK174" s="138"/>
      <c r="AL174" s="138"/>
      <c r="AM174" s="138"/>
      <c r="AN174" s="138"/>
      <c r="AO174" s="138"/>
      <c r="AP174" s="138"/>
      <c r="AQ174" s="138"/>
      <c r="AR174" s="138"/>
      <c r="AS174" s="138"/>
      <c r="AT174" s="138"/>
      <c r="AU174" s="138"/>
      <c r="AV174" s="138"/>
      <c r="AW174" s="138"/>
      <c r="AX174" s="138"/>
    </row>
    <row r="175" spans="1:50" s="84" customFormat="1" ht="102" x14ac:dyDescent="0.2">
      <c r="A175" s="88">
        <v>106</v>
      </c>
      <c r="B175" s="135" t="s">
        <v>1884</v>
      </c>
      <c r="C175" s="135"/>
      <c r="D175" s="132" t="s">
        <v>767</v>
      </c>
      <c r="E175" s="135" t="s">
        <v>1589</v>
      </c>
      <c r="F175" s="135">
        <v>23567</v>
      </c>
      <c r="G175" s="135" t="s">
        <v>2115</v>
      </c>
      <c r="H175" s="135">
        <v>2022</v>
      </c>
      <c r="I175" s="138" t="s">
        <v>2174</v>
      </c>
      <c r="J175" s="133">
        <v>163604.87</v>
      </c>
      <c r="K175" s="135" t="s">
        <v>2117</v>
      </c>
      <c r="L175" s="138" t="s">
        <v>2175</v>
      </c>
      <c r="M175" s="138" t="s">
        <v>2176</v>
      </c>
      <c r="N175" s="138" t="s">
        <v>2177</v>
      </c>
      <c r="O175" s="138" t="s">
        <v>1967</v>
      </c>
      <c r="P175" s="135" t="s">
        <v>2116</v>
      </c>
      <c r="Q175" s="154">
        <f>Table4[[#This Row],[21]]</f>
        <v>26.664046875</v>
      </c>
      <c r="R175" s="131">
        <f t="shared" ref="R175:R184" si="22">J175*0.25/2080</f>
        <v>19.664046875</v>
      </c>
      <c r="S175" s="138">
        <v>4</v>
      </c>
      <c r="T175" s="138">
        <v>3</v>
      </c>
      <c r="U175" s="137">
        <f>SUBTOTAL(9,Table4[[#This Row],[18]:[20]])</f>
        <v>26.664046875</v>
      </c>
      <c r="V175" s="135">
        <v>100</v>
      </c>
      <c r="W175" s="135">
        <v>50</v>
      </c>
      <c r="X175" s="141" t="s">
        <v>2633</v>
      </c>
      <c r="Y175" s="135">
        <v>6</v>
      </c>
      <c r="Z175" s="135">
        <v>1</v>
      </c>
      <c r="AA175" s="135">
        <v>4</v>
      </c>
      <c r="AB175" s="135">
        <v>26</v>
      </c>
      <c r="AC175" s="135" t="str">
        <f>Table4[[#This Row],[11]]</f>
        <v>P_XX_014</v>
      </c>
      <c r="AD175" s="138">
        <v>0</v>
      </c>
      <c r="AE175" s="135">
        <v>4</v>
      </c>
      <c r="AF175" s="135">
        <f t="shared" ref="AF175:AF197" si="23">(AI175+AL175+AO175+AR175+AU175+AX175)</f>
        <v>100</v>
      </c>
      <c r="AG175" s="138" t="str">
        <f>Table4[[#This Row],[4]]</f>
        <v>P1-0044</v>
      </c>
      <c r="AH175" s="138" t="str">
        <f>Table4[[#This Row],[5]]</f>
        <v>Rok Žitko</v>
      </c>
      <c r="AI175" s="138">
        <v>30</v>
      </c>
      <c r="AJ175" s="138" t="s">
        <v>765</v>
      </c>
      <c r="AK175" s="138" t="s">
        <v>1668</v>
      </c>
      <c r="AL175" s="138">
        <v>30</v>
      </c>
      <c r="AM175" s="138" t="s">
        <v>769</v>
      </c>
      <c r="AN175" s="138" t="s">
        <v>1669</v>
      </c>
      <c r="AO175" s="138">
        <v>30</v>
      </c>
      <c r="AP175" s="138" t="s">
        <v>1968</v>
      </c>
      <c r="AQ175" s="138" t="s">
        <v>1589</v>
      </c>
      <c r="AR175" s="138">
        <v>10</v>
      </c>
      <c r="AS175" s="138"/>
      <c r="AT175" s="138"/>
      <c r="AU175" s="138"/>
      <c r="AV175" s="138"/>
      <c r="AW175" s="138"/>
      <c r="AX175" s="138"/>
    </row>
    <row r="176" spans="1:50" s="87" customFormat="1" ht="89.25" x14ac:dyDescent="0.2">
      <c r="A176" s="86">
        <v>106</v>
      </c>
      <c r="B176" s="135" t="s">
        <v>1884</v>
      </c>
      <c r="C176" s="135"/>
      <c r="D176" s="132" t="s">
        <v>1620</v>
      </c>
      <c r="E176" s="135" t="s">
        <v>1621</v>
      </c>
      <c r="F176" s="135">
        <v>25624</v>
      </c>
      <c r="G176" s="135" t="s">
        <v>2128</v>
      </c>
      <c r="H176" s="135">
        <v>2022</v>
      </c>
      <c r="I176" s="138" t="s">
        <v>2188</v>
      </c>
      <c r="J176" s="133">
        <v>223744.46</v>
      </c>
      <c r="K176" s="135" t="s">
        <v>2129</v>
      </c>
      <c r="L176" s="138" t="s">
        <v>2189</v>
      </c>
      <c r="M176" s="138" t="s">
        <v>2190</v>
      </c>
      <c r="N176" s="164" t="s">
        <v>2191</v>
      </c>
      <c r="O176" s="138" t="s">
        <v>2192</v>
      </c>
      <c r="P176" s="135">
        <v>73456</v>
      </c>
      <c r="Q176" s="154">
        <f>Table4[[#This Row],[21]]</f>
        <v>62.803890384615386</v>
      </c>
      <c r="R176" s="131">
        <f t="shared" ref="R176:R177" si="24">J176*0.2/2080</f>
        <v>21.513890384615383</v>
      </c>
      <c r="S176" s="138">
        <v>19.309999999999999</v>
      </c>
      <c r="T176" s="138">
        <v>21.98</v>
      </c>
      <c r="U176" s="137">
        <f>SUBTOTAL(9,Table4[[#This Row],[18]:[20]])</f>
        <v>62.803890384615386</v>
      </c>
      <c r="V176" s="135">
        <v>100</v>
      </c>
      <c r="W176" s="135">
        <v>40</v>
      </c>
      <c r="X176" s="141" t="s">
        <v>2633</v>
      </c>
      <c r="Y176" s="135">
        <v>3</v>
      </c>
      <c r="Z176" s="138">
        <v>2</v>
      </c>
      <c r="AA176" s="138"/>
      <c r="AB176" s="135">
        <v>60</v>
      </c>
      <c r="AC176" s="135" t="str">
        <f>Table4[[#This Row],[11]]</f>
        <v>P_XX_016</v>
      </c>
      <c r="AD176" s="135">
        <v>0</v>
      </c>
      <c r="AE176" s="135">
        <v>5</v>
      </c>
      <c r="AF176" s="135">
        <f t="shared" si="23"/>
        <v>100</v>
      </c>
      <c r="AG176" s="138" t="str">
        <f>Table4[[#This Row],[4]]</f>
        <v>P2-0405</v>
      </c>
      <c r="AH176" s="138" t="str">
        <f>Table4[[#This Row],[5]]</f>
        <v>Sabina Markelj</v>
      </c>
      <c r="AI176" s="138">
        <v>100</v>
      </c>
      <c r="AJ176" s="138"/>
      <c r="AK176" s="138"/>
      <c r="AL176" s="138"/>
      <c r="AM176" s="138"/>
      <c r="AN176" s="138"/>
      <c r="AO176" s="138"/>
      <c r="AP176" s="138"/>
      <c r="AQ176" s="138"/>
      <c r="AR176" s="138"/>
      <c r="AS176" s="138"/>
      <c r="AT176" s="138"/>
      <c r="AU176" s="138"/>
      <c r="AV176" s="138"/>
      <c r="AW176" s="138"/>
      <c r="AX176" s="138"/>
    </row>
    <row r="177" spans="1:50" s="87" customFormat="1" ht="63.75" x14ac:dyDescent="0.2">
      <c r="A177" s="86">
        <v>106</v>
      </c>
      <c r="B177" s="135" t="s">
        <v>1884</v>
      </c>
      <c r="C177" s="135"/>
      <c r="D177" s="132" t="s">
        <v>651</v>
      </c>
      <c r="E177" s="135" t="s">
        <v>1281</v>
      </c>
      <c r="F177" s="135">
        <v>10124</v>
      </c>
      <c r="G177" s="135" t="s">
        <v>2112</v>
      </c>
      <c r="H177" s="135">
        <v>2022</v>
      </c>
      <c r="I177" s="138" t="s">
        <v>2243</v>
      </c>
      <c r="J177" s="133">
        <v>108398.79</v>
      </c>
      <c r="K177" s="135" t="s">
        <v>2114</v>
      </c>
      <c r="L177" s="138" t="s">
        <v>2244</v>
      </c>
      <c r="M177" s="138" t="s">
        <v>2245</v>
      </c>
      <c r="N177" s="138" t="s">
        <v>2246</v>
      </c>
      <c r="O177" s="138" t="s">
        <v>2247</v>
      </c>
      <c r="P177" s="135" t="s">
        <v>2113</v>
      </c>
      <c r="Q177" s="154">
        <f>Table4[[#This Row],[21]]</f>
        <v>40.68296057692308</v>
      </c>
      <c r="R177" s="131">
        <f t="shared" si="24"/>
        <v>10.422960576923078</v>
      </c>
      <c r="S177" s="138">
        <v>17.88</v>
      </c>
      <c r="T177" s="138">
        <v>12.38</v>
      </c>
      <c r="U177" s="137">
        <f>SUBTOTAL(9,Table4[[#This Row],[18]:[20]])</f>
        <v>40.68296057692308</v>
      </c>
      <c r="V177" s="135">
        <v>100</v>
      </c>
      <c r="W177" s="135">
        <v>40</v>
      </c>
      <c r="X177" s="141" t="s">
        <v>2633</v>
      </c>
      <c r="Y177" s="135">
        <v>4</v>
      </c>
      <c r="Z177" s="135">
        <v>1</v>
      </c>
      <c r="AA177" s="135">
        <v>2</v>
      </c>
      <c r="AB177" s="135">
        <v>30</v>
      </c>
      <c r="AC177" s="135" t="str">
        <f>Table4[[#This Row],[11]]</f>
        <v>P_XX_017</v>
      </c>
      <c r="AD177" s="138">
        <v>0</v>
      </c>
      <c r="AE177" s="135">
        <v>5</v>
      </c>
      <c r="AF177" s="135">
        <f t="shared" si="23"/>
        <v>100</v>
      </c>
      <c r="AG177" s="138" t="str">
        <f>Table4[[#This Row],[4]]</f>
        <v>P1-0125</v>
      </c>
      <c r="AH177" s="138" t="str">
        <f>Table4[[#This Row],[5]]</f>
        <v>Zdravko Kutnjak</v>
      </c>
      <c r="AI177" s="138">
        <v>100</v>
      </c>
      <c r="AJ177" s="138"/>
      <c r="AK177" s="138"/>
      <c r="AL177" s="138"/>
      <c r="AM177" s="138"/>
      <c r="AN177" s="138"/>
      <c r="AO177" s="138"/>
      <c r="AP177" s="138"/>
      <c r="AQ177" s="138"/>
      <c r="AR177" s="138"/>
      <c r="AS177" s="138"/>
      <c r="AT177" s="138"/>
      <c r="AU177" s="138"/>
      <c r="AV177" s="138"/>
      <c r="AW177" s="138"/>
      <c r="AX177" s="138"/>
    </row>
    <row r="178" spans="1:50" s="63" customFormat="1" ht="63.75" x14ac:dyDescent="0.2">
      <c r="A178" s="76">
        <v>106</v>
      </c>
      <c r="B178" s="135" t="s">
        <v>1884</v>
      </c>
      <c r="C178" s="135"/>
      <c r="D178" s="132" t="s">
        <v>1160</v>
      </c>
      <c r="E178" s="135" t="s">
        <v>2118</v>
      </c>
      <c r="F178" s="135">
        <v>33540</v>
      </c>
      <c r="G178" s="135" t="s">
        <v>1803</v>
      </c>
      <c r="H178" s="135">
        <v>2022</v>
      </c>
      <c r="I178" s="138" t="s">
        <v>1385</v>
      </c>
      <c r="J178" s="133">
        <v>142062.43</v>
      </c>
      <c r="K178" s="135" t="s">
        <v>2119</v>
      </c>
      <c r="L178" s="138" t="s">
        <v>2162</v>
      </c>
      <c r="M178" s="138" t="s">
        <v>2163</v>
      </c>
      <c r="N178" s="138" t="s">
        <v>2164</v>
      </c>
      <c r="O178" s="138" t="s">
        <v>2165</v>
      </c>
      <c r="P178" s="135">
        <v>65270</v>
      </c>
      <c r="Q178" s="154">
        <f>Table4[[#This Row],[21]]</f>
        <v>17.074811298076924</v>
      </c>
      <c r="R178" s="131">
        <f>J178*0.25/2080</f>
        <v>17.074811298076924</v>
      </c>
      <c r="S178" s="138" t="s">
        <v>2173</v>
      </c>
      <c r="T178" s="138" t="s">
        <v>2172</v>
      </c>
      <c r="U178" s="137">
        <f>SUBTOTAL(9,Table4[[#This Row],[18]:[20]])</f>
        <v>17.074811298076924</v>
      </c>
      <c r="V178" s="135">
        <v>100</v>
      </c>
      <c r="W178" s="135">
        <v>50</v>
      </c>
      <c r="X178" s="141" t="s">
        <v>2633</v>
      </c>
      <c r="Y178" s="135">
        <v>6</v>
      </c>
      <c r="Z178" s="135">
        <v>1</v>
      </c>
      <c r="AA178" s="135">
        <v>4</v>
      </c>
      <c r="AB178" s="135">
        <v>26</v>
      </c>
      <c r="AC178" s="135" t="str">
        <f>Table4[[#This Row],[11]]</f>
        <v>P_XX_018</v>
      </c>
      <c r="AD178" s="138" t="s">
        <v>2166</v>
      </c>
      <c r="AE178" s="135">
        <v>4</v>
      </c>
      <c r="AF178" s="135">
        <f t="shared" si="23"/>
        <v>100</v>
      </c>
      <c r="AG178" s="138" t="str">
        <f>Table4[[#This Row],[4]]</f>
        <v>P2-0026</v>
      </c>
      <c r="AH178" s="138" t="str">
        <f>Table4[[#This Row],[5]]</f>
        <v>Martin Draksler</v>
      </c>
      <c r="AI178" s="138">
        <v>50</v>
      </c>
      <c r="AJ178" s="138" t="s">
        <v>1985</v>
      </c>
      <c r="AK178" s="138" t="s">
        <v>1986</v>
      </c>
      <c r="AL178" s="138">
        <v>10</v>
      </c>
      <c r="AM178" s="138" t="s">
        <v>2167</v>
      </c>
      <c r="AN178" s="138" t="s">
        <v>2168</v>
      </c>
      <c r="AO178" s="138">
        <v>10</v>
      </c>
      <c r="AP178" s="138" t="s">
        <v>2169</v>
      </c>
      <c r="AQ178" s="138" t="s">
        <v>2170</v>
      </c>
      <c r="AR178" s="138">
        <v>10</v>
      </c>
      <c r="AS178" s="140" t="s">
        <v>1987</v>
      </c>
      <c r="AT178" s="138" t="s">
        <v>1986</v>
      </c>
      <c r="AU178" s="138">
        <v>10</v>
      </c>
      <c r="AV178" s="140" t="s">
        <v>1988</v>
      </c>
      <c r="AW178" s="138" t="s">
        <v>2171</v>
      </c>
      <c r="AX178" s="138">
        <v>10</v>
      </c>
    </row>
    <row r="179" spans="1:50" s="87" customFormat="1" ht="89.25" x14ac:dyDescent="0.2">
      <c r="A179" s="86">
        <v>106</v>
      </c>
      <c r="B179" s="135" t="s">
        <v>1884</v>
      </c>
      <c r="C179" s="135"/>
      <c r="D179" s="132" t="s">
        <v>1692</v>
      </c>
      <c r="E179" s="135" t="s">
        <v>2143</v>
      </c>
      <c r="F179" s="135">
        <v>22288</v>
      </c>
      <c r="G179" s="135" t="s">
        <v>2144</v>
      </c>
      <c r="H179" s="135">
        <v>2022</v>
      </c>
      <c r="I179" s="138" t="s">
        <v>2222</v>
      </c>
      <c r="J179" s="133">
        <v>107341.16</v>
      </c>
      <c r="K179" s="135" t="s">
        <v>2142</v>
      </c>
      <c r="L179" s="138" t="s">
        <v>2223</v>
      </c>
      <c r="M179" s="138" t="s">
        <v>2224</v>
      </c>
      <c r="N179" s="138" t="s">
        <v>2225</v>
      </c>
      <c r="O179" s="138" t="s">
        <v>2226</v>
      </c>
      <c r="P179" s="135" t="s">
        <v>2145</v>
      </c>
      <c r="Q179" s="154">
        <f>Table4[[#This Row],[21]]</f>
        <v>53.883685475939586</v>
      </c>
      <c r="R179" s="131">
        <f t="shared" ref="R179:R183" si="25">J179*0.2/2080</f>
        <v>10.321265384615387</v>
      </c>
      <c r="S179" s="137">
        <v>9.1324200913241995</v>
      </c>
      <c r="T179" s="138">
        <v>34.43</v>
      </c>
      <c r="U179" s="137">
        <f>SUBTOTAL(9,Table4[[#This Row],[18]:[20]])</f>
        <v>53.883685475939586</v>
      </c>
      <c r="V179" s="135">
        <v>100</v>
      </c>
      <c r="W179" s="135">
        <v>40</v>
      </c>
      <c r="X179" s="141" t="s">
        <v>2633</v>
      </c>
      <c r="Y179" s="135">
        <v>3</v>
      </c>
      <c r="Z179" s="135">
        <v>3</v>
      </c>
      <c r="AA179" s="135">
        <v>3</v>
      </c>
      <c r="AB179" s="135">
        <v>10</v>
      </c>
      <c r="AC179" s="135" t="str">
        <f>Table4[[#This Row],[11]]</f>
        <v>P_XX_026</v>
      </c>
      <c r="AD179" s="138">
        <v>0</v>
      </c>
      <c r="AE179" s="135">
        <v>5</v>
      </c>
      <c r="AF179" s="135">
        <f t="shared" si="23"/>
        <v>100</v>
      </c>
      <c r="AG179" s="138" t="str">
        <f>Table4[[#This Row],[4]]</f>
        <v>P1-0389</v>
      </c>
      <c r="AH179" s="138" t="str">
        <f>Table4[[#This Row],[5]]</f>
        <v>Matija Milanič</v>
      </c>
      <c r="AI179" s="138">
        <v>90</v>
      </c>
      <c r="AJ179" s="138" t="s">
        <v>2227</v>
      </c>
      <c r="AK179" s="138" t="s">
        <v>2228</v>
      </c>
      <c r="AL179" s="138">
        <v>10</v>
      </c>
      <c r="AM179" s="138"/>
      <c r="AN179" s="138"/>
      <c r="AO179" s="138"/>
      <c r="AP179" s="138"/>
      <c r="AQ179" s="138"/>
      <c r="AR179" s="138"/>
      <c r="AS179" s="138"/>
      <c r="AT179" s="138"/>
      <c r="AU179" s="138"/>
      <c r="AV179" s="138"/>
      <c r="AW179" s="138"/>
      <c r="AX179" s="138"/>
    </row>
    <row r="180" spans="1:50" s="87" customFormat="1" ht="51" x14ac:dyDescent="0.2">
      <c r="A180" s="86">
        <v>106</v>
      </c>
      <c r="B180" s="135" t="s">
        <v>1884</v>
      </c>
      <c r="C180" s="135"/>
      <c r="D180" s="132" t="s">
        <v>1238</v>
      </c>
      <c r="E180" s="135" t="s">
        <v>2122</v>
      </c>
      <c r="F180" s="135">
        <v>12056</v>
      </c>
      <c r="G180" s="135" t="s">
        <v>2123</v>
      </c>
      <c r="H180" s="135">
        <v>2022</v>
      </c>
      <c r="I180" s="138" t="s">
        <v>2193</v>
      </c>
      <c r="J180" s="133">
        <v>106592.03</v>
      </c>
      <c r="K180" s="135" t="s">
        <v>2124</v>
      </c>
      <c r="L180" s="138" t="s">
        <v>2194</v>
      </c>
      <c r="M180" s="138" t="s">
        <v>2195</v>
      </c>
      <c r="N180" s="138" t="s">
        <v>2196</v>
      </c>
      <c r="O180" s="138" t="s">
        <v>2197</v>
      </c>
      <c r="P180" s="135">
        <v>72938</v>
      </c>
      <c r="Q180" s="154">
        <f>Table4[[#This Row],[21]]</f>
        <v>40.509233653846152</v>
      </c>
      <c r="R180" s="131">
        <f t="shared" si="25"/>
        <v>10.249233653846154</v>
      </c>
      <c r="S180" s="138">
        <v>17.88</v>
      </c>
      <c r="T180" s="138">
        <v>12.38</v>
      </c>
      <c r="U180" s="137">
        <f>SUBTOTAL(9,Table4[[#This Row],[18]:[20]])</f>
        <v>40.509233653846152</v>
      </c>
      <c r="V180" s="135">
        <v>100</v>
      </c>
      <c r="W180" s="135">
        <v>40</v>
      </c>
      <c r="X180" s="141" t="s">
        <v>2633</v>
      </c>
      <c r="Y180" s="135">
        <v>3</v>
      </c>
      <c r="Z180" s="135">
        <v>3</v>
      </c>
      <c r="AA180" s="135">
        <v>1</v>
      </c>
      <c r="AB180" s="135">
        <v>10</v>
      </c>
      <c r="AC180" s="135" t="str">
        <f>Table4[[#This Row],[11]]</f>
        <v>P_XX_027</v>
      </c>
      <c r="AD180" s="138">
        <v>0</v>
      </c>
      <c r="AE180" s="135">
        <v>5</v>
      </c>
      <c r="AF180" s="135">
        <f t="shared" si="23"/>
        <v>100</v>
      </c>
      <c r="AG180" s="138" t="str">
        <f>Table4[[#This Row],[4]]</f>
        <v>P1-0060</v>
      </c>
      <c r="AH180" s="138" t="str">
        <f>Table4[[#This Row],[5]]</f>
        <v>Igor Serša</v>
      </c>
      <c r="AI180" s="138">
        <v>100</v>
      </c>
      <c r="AJ180" s="138"/>
      <c r="AK180" s="138"/>
      <c r="AL180" s="138"/>
      <c r="AM180" s="138"/>
      <c r="AN180" s="138"/>
      <c r="AO180" s="138"/>
      <c r="AP180" s="138"/>
      <c r="AQ180" s="138"/>
      <c r="AR180" s="138"/>
      <c r="AS180" s="138"/>
      <c r="AT180" s="138"/>
      <c r="AU180" s="138"/>
      <c r="AV180" s="138"/>
      <c r="AW180" s="138"/>
      <c r="AX180" s="138"/>
    </row>
    <row r="181" spans="1:50" s="87" customFormat="1" ht="63.75" x14ac:dyDescent="0.2">
      <c r="A181" s="86">
        <v>106</v>
      </c>
      <c r="B181" s="135" t="s">
        <v>1884</v>
      </c>
      <c r="C181" s="135"/>
      <c r="D181" s="132" t="s">
        <v>686</v>
      </c>
      <c r="E181" s="135" t="s">
        <v>2097</v>
      </c>
      <c r="F181" s="135">
        <v>29534</v>
      </c>
      <c r="G181" s="135" t="s">
        <v>2098</v>
      </c>
      <c r="H181" s="135">
        <v>2022</v>
      </c>
      <c r="I181" s="138" t="s">
        <v>2178</v>
      </c>
      <c r="J181" s="133">
        <v>174728.3</v>
      </c>
      <c r="K181" s="135" t="s">
        <v>2099</v>
      </c>
      <c r="L181" s="138" t="s">
        <v>2179</v>
      </c>
      <c r="M181" s="138" t="s">
        <v>2180</v>
      </c>
      <c r="N181" s="138" t="s">
        <v>2181</v>
      </c>
      <c r="O181" s="138" t="s">
        <v>2182</v>
      </c>
      <c r="P181" s="135">
        <v>73389</v>
      </c>
      <c r="Q181" s="154">
        <f>Table4[[#This Row],[21]]</f>
        <v>65.550798076923073</v>
      </c>
      <c r="R181" s="131">
        <f t="shared" si="25"/>
        <v>16.800798076923076</v>
      </c>
      <c r="S181" s="138">
        <v>8.75</v>
      </c>
      <c r="T181" s="138">
        <v>40</v>
      </c>
      <c r="U181" s="137">
        <f>SUBTOTAL(9,Table4[[#This Row],[18]:[20]])</f>
        <v>65.550798076923073</v>
      </c>
      <c r="V181" s="135">
        <v>100</v>
      </c>
      <c r="W181" s="135">
        <v>40</v>
      </c>
      <c r="X181" s="141" t="s">
        <v>2633</v>
      </c>
      <c r="Y181" s="135">
        <v>3</v>
      </c>
      <c r="Z181" s="135">
        <v>2</v>
      </c>
      <c r="AA181" s="135">
        <v>2</v>
      </c>
      <c r="AB181" s="135">
        <v>50</v>
      </c>
      <c r="AC181" s="135" t="str">
        <f>Table4[[#This Row],[11]]</f>
        <v>P_XX_028</v>
      </c>
      <c r="AD181" s="138">
        <v>80</v>
      </c>
      <c r="AE181" s="135">
        <v>5</v>
      </c>
      <c r="AF181" s="135">
        <f t="shared" si="23"/>
        <v>100</v>
      </c>
      <c r="AG181" s="138" t="str">
        <f>Table4[[#This Row],[4]]</f>
        <v>P1-0102</v>
      </c>
      <c r="AH181" s="138" t="str">
        <f>Table4[[#This Row],[5]]</f>
        <v>Miha Mihovilovič</v>
      </c>
      <c r="AI181" s="138">
        <v>100</v>
      </c>
      <c r="AJ181" s="138"/>
      <c r="AK181" s="138"/>
      <c r="AL181" s="138"/>
      <c r="AM181" s="138"/>
      <c r="AN181" s="138"/>
      <c r="AO181" s="138"/>
      <c r="AP181" s="138"/>
      <c r="AQ181" s="138"/>
      <c r="AR181" s="138"/>
      <c r="AS181" s="138"/>
      <c r="AT181" s="138"/>
      <c r="AU181" s="138"/>
      <c r="AV181" s="138"/>
      <c r="AW181" s="138"/>
      <c r="AX181" s="138"/>
    </row>
    <row r="182" spans="1:50" s="87" customFormat="1" ht="76.5" x14ac:dyDescent="0.2">
      <c r="A182" s="86">
        <v>106</v>
      </c>
      <c r="B182" s="135" t="s">
        <v>1884</v>
      </c>
      <c r="C182" s="135"/>
      <c r="D182" s="132" t="s">
        <v>1238</v>
      </c>
      <c r="E182" s="135" t="s">
        <v>2125</v>
      </c>
      <c r="F182" s="135">
        <v>32057</v>
      </c>
      <c r="G182" s="135" t="s">
        <v>2126</v>
      </c>
      <c r="H182" s="135">
        <v>2022</v>
      </c>
      <c r="I182" s="138" t="s">
        <v>2271</v>
      </c>
      <c r="J182" s="133">
        <v>170953.4</v>
      </c>
      <c r="K182" s="135" t="s">
        <v>2127</v>
      </c>
      <c r="L182" s="138" t="s">
        <v>2272</v>
      </c>
      <c r="M182" s="138" t="s">
        <v>2273</v>
      </c>
      <c r="N182" s="138" t="s">
        <v>2274</v>
      </c>
      <c r="O182" s="138" t="s">
        <v>2275</v>
      </c>
      <c r="P182" s="135">
        <v>71341</v>
      </c>
      <c r="Q182" s="154">
        <f>Table4[[#This Row],[21]]</f>
        <v>65.887826923076915</v>
      </c>
      <c r="R182" s="131">
        <f t="shared" si="25"/>
        <v>16.437826923076923</v>
      </c>
      <c r="S182" s="138">
        <v>7.69</v>
      </c>
      <c r="T182" s="138">
        <v>41.76</v>
      </c>
      <c r="U182" s="137">
        <f>SUBTOTAL(9,Table4[[#This Row],[18]:[20]])</f>
        <v>65.887826923076915</v>
      </c>
      <c r="V182" s="135">
        <v>100</v>
      </c>
      <c r="W182" s="135">
        <v>40</v>
      </c>
      <c r="X182" s="141" t="s">
        <v>2633</v>
      </c>
      <c r="Y182" s="135">
        <v>3</v>
      </c>
      <c r="Z182" s="135">
        <v>4</v>
      </c>
      <c r="AA182" s="135">
        <v>6</v>
      </c>
      <c r="AB182" s="135">
        <v>10</v>
      </c>
      <c r="AC182" s="135" t="str">
        <f>Table4[[#This Row],[11]]</f>
        <v>P_XX_047</v>
      </c>
      <c r="AD182" s="138">
        <v>41.76</v>
      </c>
      <c r="AE182" s="135">
        <v>5</v>
      </c>
      <c r="AF182" s="135">
        <f t="shared" si="23"/>
        <v>100</v>
      </c>
      <c r="AG182" s="138" t="str">
        <f>Table4[[#This Row],[4]]</f>
        <v>P1-0060</v>
      </c>
      <c r="AH182" s="138" t="str">
        <f>Table4[[#This Row],[5]]</f>
        <v>Iztok Urbančič</v>
      </c>
      <c r="AI182" s="138">
        <v>100</v>
      </c>
      <c r="AJ182" s="138"/>
      <c r="AK182" s="138"/>
      <c r="AL182" s="138"/>
      <c r="AM182" s="138"/>
      <c r="AN182" s="138"/>
      <c r="AO182" s="138"/>
      <c r="AP182" s="138"/>
      <c r="AQ182" s="138"/>
      <c r="AR182" s="138"/>
      <c r="AS182" s="138"/>
      <c r="AT182" s="138"/>
      <c r="AU182" s="138"/>
      <c r="AV182" s="138"/>
      <c r="AW182" s="138"/>
      <c r="AX182" s="138"/>
    </row>
    <row r="183" spans="1:50" s="87" customFormat="1" ht="38.25" customHeight="1" x14ac:dyDescent="0.2">
      <c r="A183" s="86">
        <v>106</v>
      </c>
      <c r="B183" s="135" t="s">
        <v>1884</v>
      </c>
      <c r="C183" s="135"/>
      <c r="D183" s="132" t="s">
        <v>1077</v>
      </c>
      <c r="E183" s="135" t="s">
        <v>1642</v>
      </c>
      <c r="F183" s="135">
        <v>24273</v>
      </c>
      <c r="G183" s="135" t="s">
        <v>2102</v>
      </c>
      <c r="H183" s="135">
        <v>2022</v>
      </c>
      <c r="I183" s="138" t="s">
        <v>2198</v>
      </c>
      <c r="J183" s="133">
        <v>45524</v>
      </c>
      <c r="K183" s="135" t="s">
        <v>2103</v>
      </c>
      <c r="L183" s="138" t="s">
        <v>2199</v>
      </c>
      <c r="M183" s="138" t="s">
        <v>2200</v>
      </c>
      <c r="N183" s="164" t="s">
        <v>2201</v>
      </c>
      <c r="O183" s="164" t="s">
        <v>2202</v>
      </c>
      <c r="P183" s="135">
        <v>73368</v>
      </c>
      <c r="Q183" s="154">
        <f>Table4[[#This Row],[21]]</f>
        <v>42.011657007376186</v>
      </c>
      <c r="R183" s="131">
        <f t="shared" si="25"/>
        <v>4.377307692307693</v>
      </c>
      <c r="S183" s="137">
        <v>13.562602739726028</v>
      </c>
      <c r="T183" s="137">
        <v>24.07174657534247</v>
      </c>
      <c r="U183" s="137">
        <f>SUBTOTAL(9,Table4[[#This Row],[18]:[20]])</f>
        <v>42.011657007376186</v>
      </c>
      <c r="V183" s="135">
        <v>100</v>
      </c>
      <c r="W183" s="135">
        <v>40</v>
      </c>
      <c r="X183" s="141" t="s">
        <v>2633</v>
      </c>
      <c r="Y183" s="135">
        <v>1</v>
      </c>
      <c r="Z183" s="135">
        <v>1</v>
      </c>
      <c r="AA183" s="135">
        <v>4</v>
      </c>
      <c r="AB183" s="135">
        <v>44</v>
      </c>
      <c r="AC183" s="135" t="str">
        <f>Table4[[#This Row],[11]]</f>
        <v>P_XX_048</v>
      </c>
      <c r="AD183" s="138">
        <v>0</v>
      </c>
      <c r="AE183" s="135">
        <v>5</v>
      </c>
      <c r="AF183" s="135">
        <f t="shared" si="23"/>
        <v>100</v>
      </c>
      <c r="AG183" s="138" t="str">
        <f>Table4[[#This Row],[4]]</f>
        <v>P2-0091</v>
      </c>
      <c r="AH183" s="138" t="str">
        <f>Table4[[#This Row],[5]]</f>
        <v>Matjaž Spreitzer</v>
      </c>
      <c r="AI183" s="138">
        <v>50</v>
      </c>
      <c r="AJ183" s="138" t="s">
        <v>2203</v>
      </c>
      <c r="AK183" s="138" t="s">
        <v>1642</v>
      </c>
      <c r="AL183" s="138">
        <v>25</v>
      </c>
      <c r="AM183" s="138" t="s">
        <v>2204</v>
      </c>
      <c r="AN183" s="138" t="s">
        <v>1642</v>
      </c>
      <c r="AO183" s="138">
        <v>25</v>
      </c>
      <c r="AP183" s="138"/>
      <c r="AQ183" s="138"/>
      <c r="AR183" s="138"/>
      <c r="AS183" s="138"/>
      <c r="AT183" s="138"/>
      <c r="AU183" s="138"/>
      <c r="AV183" s="138"/>
      <c r="AW183" s="138"/>
      <c r="AX183" s="138"/>
    </row>
    <row r="184" spans="1:50" s="87" customFormat="1" ht="140.25" x14ac:dyDescent="0.2">
      <c r="A184" s="86">
        <v>106</v>
      </c>
      <c r="B184" s="135" t="s">
        <v>1884</v>
      </c>
      <c r="C184" s="135"/>
      <c r="D184" s="132" t="s">
        <v>1028</v>
      </c>
      <c r="E184" s="135" t="s">
        <v>1839</v>
      </c>
      <c r="F184" s="135">
        <v>11130</v>
      </c>
      <c r="G184" s="135" t="s">
        <v>2096</v>
      </c>
      <c r="H184" s="135">
        <v>2022</v>
      </c>
      <c r="I184" s="156" t="s">
        <v>2183</v>
      </c>
      <c r="J184" s="133">
        <v>137590.16</v>
      </c>
      <c r="K184" s="135" t="s">
        <v>2094</v>
      </c>
      <c r="L184" s="156" t="s">
        <v>2184</v>
      </c>
      <c r="M184" s="156" t="s">
        <v>2185</v>
      </c>
      <c r="N184" s="156" t="s">
        <v>2186</v>
      </c>
      <c r="O184" s="156" t="s">
        <v>2187</v>
      </c>
      <c r="P184" s="135" t="s">
        <v>2095</v>
      </c>
      <c r="Q184" s="154">
        <f>Table4[[#This Row],[21]]</f>
        <v>56.957278846153848</v>
      </c>
      <c r="R184" s="131">
        <f t="shared" si="22"/>
        <v>16.537278846153846</v>
      </c>
      <c r="S184" s="156">
        <v>20</v>
      </c>
      <c r="T184" s="156">
        <v>20.420000000000002</v>
      </c>
      <c r="U184" s="137">
        <f>SUBTOTAL(9,Table4[[#This Row],[18]:[20]])</f>
        <v>56.957278846153848</v>
      </c>
      <c r="V184" s="135">
        <v>100</v>
      </c>
      <c r="W184" s="135">
        <v>50</v>
      </c>
      <c r="X184" s="141" t="s">
        <v>2633</v>
      </c>
      <c r="Y184" s="135">
        <v>6</v>
      </c>
      <c r="Z184" s="135">
        <v>1</v>
      </c>
      <c r="AA184" s="135">
        <v>5</v>
      </c>
      <c r="AB184" s="135">
        <v>25</v>
      </c>
      <c r="AC184" s="135" t="str">
        <f>Table4[[#This Row],[11]]</f>
        <v>P_XX_049</v>
      </c>
      <c r="AD184" s="135">
        <v>0</v>
      </c>
      <c r="AE184" s="135">
        <v>4</v>
      </c>
      <c r="AF184" s="135">
        <f t="shared" si="23"/>
        <v>100</v>
      </c>
      <c r="AG184" s="156" t="str">
        <f>Table4[[#This Row],[4]]</f>
        <v>P2-0103</v>
      </c>
      <c r="AH184" s="156" t="str">
        <f>Table4[[#This Row],[5]]</f>
        <v>Sašo Džeroski</v>
      </c>
      <c r="AI184" s="156">
        <v>100</v>
      </c>
      <c r="AJ184" s="138"/>
      <c r="AK184" s="138"/>
      <c r="AL184" s="138"/>
      <c r="AM184" s="138"/>
      <c r="AN184" s="138"/>
      <c r="AO184" s="138"/>
      <c r="AP184" s="138"/>
      <c r="AQ184" s="138"/>
      <c r="AR184" s="138"/>
      <c r="AS184" s="138"/>
      <c r="AT184" s="138"/>
      <c r="AU184" s="138"/>
      <c r="AV184" s="138"/>
      <c r="AW184" s="138"/>
      <c r="AX184" s="138"/>
    </row>
    <row r="185" spans="1:50" s="87" customFormat="1" ht="127.5" x14ac:dyDescent="0.2">
      <c r="A185" s="86">
        <v>106</v>
      </c>
      <c r="B185" s="135" t="s">
        <v>1884</v>
      </c>
      <c r="C185" s="135"/>
      <c r="D185" s="132" t="s">
        <v>1606</v>
      </c>
      <c r="E185" s="135" t="s">
        <v>2137</v>
      </c>
      <c r="F185" s="135">
        <v>30880</v>
      </c>
      <c r="G185" s="135" t="s">
        <v>2138</v>
      </c>
      <c r="H185" s="135">
        <v>2022</v>
      </c>
      <c r="I185" s="138" t="s">
        <v>2205</v>
      </c>
      <c r="J185" s="133">
        <v>239480.2</v>
      </c>
      <c r="K185" s="135" t="s">
        <v>2139</v>
      </c>
      <c r="L185" s="138" t="s">
        <v>2019</v>
      </c>
      <c r="M185" s="138" t="s">
        <v>2020</v>
      </c>
      <c r="N185" s="138" t="s">
        <v>2206</v>
      </c>
      <c r="O185" s="138" t="s">
        <v>2207</v>
      </c>
      <c r="P185" s="135">
        <v>73388</v>
      </c>
      <c r="Q185" s="154">
        <f>Table4[[#This Row],[21]]</f>
        <v>53.286942307692314</v>
      </c>
      <c r="R185" s="131">
        <f t="shared" ref="R185:R196" si="26">J185*0.2/2080</f>
        <v>23.026942307692313</v>
      </c>
      <c r="S185" s="138">
        <v>17.88</v>
      </c>
      <c r="T185" s="138">
        <v>12.38</v>
      </c>
      <c r="U185" s="137">
        <f>SUBTOTAL(9,Table4[[#This Row],[18]:[20]])</f>
        <v>53.286942307692314</v>
      </c>
      <c r="V185" s="135">
        <v>100</v>
      </c>
      <c r="W185" s="135">
        <v>40</v>
      </c>
      <c r="X185" s="141" t="s">
        <v>2633</v>
      </c>
      <c r="Y185" s="135">
        <v>3</v>
      </c>
      <c r="Z185" s="135">
        <v>1</v>
      </c>
      <c r="AA185" s="135">
        <v>1</v>
      </c>
      <c r="AB185" s="135">
        <v>4</v>
      </c>
      <c r="AC185" s="135" t="str">
        <f>Table4[[#This Row],[11]]</f>
        <v>P_XX_050</v>
      </c>
      <c r="AD185" s="138">
        <v>0</v>
      </c>
      <c r="AE185" s="135">
        <v>5</v>
      </c>
      <c r="AF185" s="135">
        <f t="shared" si="23"/>
        <v>100</v>
      </c>
      <c r="AG185" s="138" t="str">
        <f>Table4[[#This Row],[4]]</f>
        <v>I0-0005</v>
      </c>
      <c r="AH185" s="138" t="str">
        <f>Table4[[#This Row],[5]]</f>
        <v>Matic Lozinšek</v>
      </c>
      <c r="AI185" s="138">
        <v>30</v>
      </c>
      <c r="AJ185" s="138" t="s">
        <v>2023</v>
      </c>
      <c r="AK185" s="138" t="s">
        <v>1831</v>
      </c>
      <c r="AL185" s="138">
        <v>30</v>
      </c>
      <c r="AM185" s="138" t="s">
        <v>2024</v>
      </c>
      <c r="AN185" s="138" t="s">
        <v>1831</v>
      </c>
      <c r="AO185" s="138">
        <v>40</v>
      </c>
      <c r="AP185" s="138"/>
      <c r="AQ185" s="138"/>
      <c r="AR185" s="138"/>
      <c r="AS185" s="138"/>
      <c r="AT185" s="138"/>
      <c r="AU185" s="138"/>
      <c r="AV185" s="138"/>
      <c r="AW185" s="138"/>
      <c r="AX185" s="138"/>
    </row>
    <row r="186" spans="1:50" s="87" customFormat="1" ht="140.25" x14ac:dyDescent="0.2">
      <c r="A186" s="86">
        <v>106</v>
      </c>
      <c r="B186" s="135" t="s">
        <v>1884</v>
      </c>
      <c r="C186" s="135"/>
      <c r="D186" s="132" t="s">
        <v>700</v>
      </c>
      <c r="E186" s="135" t="s">
        <v>2016</v>
      </c>
      <c r="F186" s="135">
        <v>31976</v>
      </c>
      <c r="G186" s="135" t="s">
        <v>2105</v>
      </c>
      <c r="H186" s="135">
        <v>2022</v>
      </c>
      <c r="I186" s="138" t="s">
        <v>2105</v>
      </c>
      <c r="J186" s="133">
        <v>101171.27</v>
      </c>
      <c r="K186" s="135" t="s">
        <v>2104</v>
      </c>
      <c r="L186" s="138" t="s">
        <v>2234</v>
      </c>
      <c r="M186" s="138" t="s">
        <v>2235</v>
      </c>
      <c r="N186" s="138" t="s">
        <v>2236</v>
      </c>
      <c r="O186" s="138" t="s">
        <v>2237</v>
      </c>
      <c r="P186" s="135">
        <v>73289</v>
      </c>
      <c r="Q186" s="154">
        <f>Table4[[#This Row],[21]]</f>
        <v>52.988006730769229</v>
      </c>
      <c r="R186" s="131">
        <f t="shared" si="26"/>
        <v>9.7280067307692306</v>
      </c>
      <c r="S186" s="138">
        <v>15.34</v>
      </c>
      <c r="T186" s="138">
        <v>27.92</v>
      </c>
      <c r="U186" s="137">
        <f>SUBTOTAL(9,Table4[[#This Row],[18]:[20]])</f>
        <v>52.988006730769229</v>
      </c>
      <c r="V186" s="135">
        <v>100</v>
      </c>
      <c r="W186" s="135">
        <v>40</v>
      </c>
      <c r="X186" s="141" t="s">
        <v>2633</v>
      </c>
      <c r="Y186" s="135">
        <v>3</v>
      </c>
      <c r="Z186" s="135">
        <v>8</v>
      </c>
      <c r="AA186" s="135">
        <v>1</v>
      </c>
      <c r="AB186" s="135">
        <v>60</v>
      </c>
      <c r="AC186" s="135" t="str">
        <f>Table4[[#This Row],[11]]</f>
        <v>P_XX_051</v>
      </c>
      <c r="AD186" s="138">
        <v>0</v>
      </c>
      <c r="AE186" s="135">
        <v>5</v>
      </c>
      <c r="AF186" s="135">
        <f t="shared" si="23"/>
        <v>100</v>
      </c>
      <c r="AG186" s="132" t="str">
        <f>Table4[[#This Row],[4]]</f>
        <v>P2-0105</v>
      </c>
      <c r="AH186" s="135" t="str">
        <f>Table4[[#This Row],[5]]</f>
        <v>Mirela Dragomir</v>
      </c>
      <c r="AI186" s="138">
        <v>100</v>
      </c>
      <c r="AJ186" s="138"/>
      <c r="AK186" s="138"/>
      <c r="AL186" s="138"/>
      <c r="AM186" s="138"/>
      <c r="AN186" s="138"/>
      <c r="AO186" s="138"/>
      <c r="AP186" s="138"/>
      <c r="AQ186" s="138"/>
      <c r="AR186" s="138"/>
      <c r="AS186" s="138"/>
      <c r="AT186" s="138"/>
      <c r="AU186" s="138"/>
      <c r="AV186" s="138"/>
      <c r="AW186" s="138"/>
      <c r="AX186" s="138"/>
    </row>
    <row r="187" spans="1:50" s="87" customFormat="1" ht="165.75" x14ac:dyDescent="0.2">
      <c r="A187" s="86">
        <v>106</v>
      </c>
      <c r="B187" s="135" t="s">
        <v>1884</v>
      </c>
      <c r="C187" s="135"/>
      <c r="D187" s="132" t="s">
        <v>1365</v>
      </c>
      <c r="E187" s="135" t="s">
        <v>1366</v>
      </c>
      <c r="F187" s="135">
        <v>27819</v>
      </c>
      <c r="G187" s="135" t="s">
        <v>2106</v>
      </c>
      <c r="H187" s="135">
        <v>2022</v>
      </c>
      <c r="I187" s="138" t="s">
        <v>2229</v>
      </c>
      <c r="J187" s="133">
        <v>346231.67</v>
      </c>
      <c r="K187" s="135" t="s">
        <v>2107</v>
      </c>
      <c r="L187" s="138" t="s">
        <v>2230</v>
      </c>
      <c r="M187" s="138" t="s">
        <v>2231</v>
      </c>
      <c r="N187" s="138" t="s">
        <v>2232</v>
      </c>
      <c r="O187" s="138" t="s">
        <v>2233</v>
      </c>
      <c r="P187" s="135" t="s">
        <v>2108</v>
      </c>
      <c r="Q187" s="154">
        <f>Table4[[#This Row],[21]]</f>
        <v>335.29150673076924</v>
      </c>
      <c r="R187" s="131">
        <f t="shared" si="26"/>
        <v>33.291506730769235</v>
      </c>
      <c r="S187" s="138">
        <v>117</v>
      </c>
      <c r="T187" s="138">
        <v>185</v>
      </c>
      <c r="U187" s="137">
        <f>SUBTOTAL(9,Table4[[#This Row],[18]:[20]])</f>
        <v>335.29150673076924</v>
      </c>
      <c r="V187" s="135">
        <v>100</v>
      </c>
      <c r="W187" s="135">
        <v>40</v>
      </c>
      <c r="X187" s="141" t="s">
        <v>2633</v>
      </c>
      <c r="Y187" s="135">
        <v>4</v>
      </c>
      <c r="Z187" s="135">
        <v>3</v>
      </c>
      <c r="AA187" s="135">
        <v>4</v>
      </c>
      <c r="AB187" s="135">
        <v>50</v>
      </c>
      <c r="AC187" s="135" t="str">
        <f>Table4[[#This Row],[11]]</f>
        <v>P_XX_052</v>
      </c>
      <c r="AD187" s="138">
        <v>92.5</v>
      </c>
      <c r="AE187" s="135">
        <v>5</v>
      </c>
      <c r="AF187" s="135">
        <v>100</v>
      </c>
      <c r="AG187" s="138" t="str">
        <f>Table4[[#This Row],[4]]</f>
        <v>P2-0073</v>
      </c>
      <c r="AH187" s="138" t="str">
        <f>Table4[[#This Row],[5]]</f>
        <v>Luka Snoj</v>
      </c>
      <c r="AI187" s="135">
        <v>100</v>
      </c>
      <c r="AJ187" s="138"/>
      <c r="AK187" s="138"/>
      <c r="AL187" s="138"/>
      <c r="AM187" s="138"/>
      <c r="AN187" s="138"/>
      <c r="AO187" s="138"/>
      <c r="AP187" s="138"/>
      <c r="AQ187" s="138"/>
      <c r="AR187" s="138"/>
      <c r="AS187" s="138"/>
      <c r="AT187" s="138"/>
      <c r="AU187" s="138"/>
      <c r="AV187" s="138"/>
      <c r="AW187" s="138"/>
      <c r="AX187" s="138"/>
    </row>
    <row r="188" spans="1:50" s="87" customFormat="1" ht="191.25" x14ac:dyDescent="0.2">
      <c r="A188" s="86">
        <v>106</v>
      </c>
      <c r="B188" s="135" t="s">
        <v>1884</v>
      </c>
      <c r="C188" s="135"/>
      <c r="D188" s="132" t="s">
        <v>1606</v>
      </c>
      <c r="E188" s="135" t="s">
        <v>883</v>
      </c>
      <c r="F188" s="135">
        <v>22289</v>
      </c>
      <c r="G188" s="135" t="s">
        <v>2101</v>
      </c>
      <c r="H188" s="135">
        <v>2022</v>
      </c>
      <c r="I188" s="138" t="s">
        <v>2208</v>
      </c>
      <c r="J188" s="133">
        <v>1386685</v>
      </c>
      <c r="K188" s="135" t="s">
        <v>2100</v>
      </c>
      <c r="L188" s="138" t="s">
        <v>2209</v>
      </c>
      <c r="M188" s="138" t="s">
        <v>2210</v>
      </c>
      <c r="N188" s="138" t="s">
        <v>2211</v>
      </c>
      <c r="O188" s="138" t="s">
        <v>2212</v>
      </c>
      <c r="P188" s="135">
        <v>72982</v>
      </c>
      <c r="Q188" s="154">
        <f>Table4[[#This Row],[21]]</f>
        <v>153.92333144796382</v>
      </c>
      <c r="R188" s="131">
        <f t="shared" si="26"/>
        <v>133.33509615384617</v>
      </c>
      <c r="S188" s="138">
        <v>20.588235294117649</v>
      </c>
      <c r="T188" s="138">
        <v>0</v>
      </c>
      <c r="U188" s="137">
        <f>SUBTOTAL(9,Table4[[#This Row],[18]:[20]])</f>
        <v>153.92333144796382</v>
      </c>
      <c r="V188" s="135">
        <v>100</v>
      </c>
      <c r="W188" s="135">
        <v>40</v>
      </c>
      <c r="X188" s="141" t="s">
        <v>2633</v>
      </c>
      <c r="Y188" s="135">
        <v>3</v>
      </c>
      <c r="Z188" s="135">
        <v>5</v>
      </c>
      <c r="AA188" s="135">
        <v>3</v>
      </c>
      <c r="AB188" s="135">
        <v>60</v>
      </c>
      <c r="AC188" s="135" t="str">
        <f>Table4[[#This Row],[11]]</f>
        <v>P_XX_054</v>
      </c>
      <c r="AD188" s="138" t="s">
        <v>2213</v>
      </c>
      <c r="AE188" s="135">
        <v>5</v>
      </c>
      <c r="AF188" s="135">
        <f t="shared" si="23"/>
        <v>100</v>
      </c>
      <c r="AG188" s="138" t="str">
        <f>Table4[[#This Row],[4]]</f>
        <v>I0-0005</v>
      </c>
      <c r="AH188" s="138" t="str">
        <f>Table4[[#This Row],[5]]</f>
        <v>Uroš Cvelbar</v>
      </c>
      <c r="AI188" s="138">
        <v>100</v>
      </c>
      <c r="AJ188" s="138"/>
      <c r="AK188" s="138"/>
      <c r="AL188" s="138"/>
      <c r="AM188" s="138"/>
      <c r="AN188" s="138"/>
      <c r="AO188" s="138"/>
      <c r="AP188" s="138"/>
      <c r="AQ188" s="138"/>
      <c r="AR188" s="138"/>
      <c r="AS188" s="138"/>
      <c r="AT188" s="138"/>
      <c r="AU188" s="138"/>
      <c r="AV188" s="138"/>
      <c r="AW188" s="138"/>
      <c r="AX188" s="138"/>
    </row>
    <row r="189" spans="1:50" s="63" customFormat="1" ht="127.5" x14ac:dyDescent="0.2">
      <c r="A189" s="76">
        <v>106</v>
      </c>
      <c r="B189" s="135" t="s">
        <v>1884</v>
      </c>
      <c r="C189" s="135"/>
      <c r="D189" s="132" t="s">
        <v>712</v>
      </c>
      <c r="E189" s="135" t="s">
        <v>1593</v>
      </c>
      <c r="F189" s="135">
        <v>2929</v>
      </c>
      <c r="G189" s="135" t="s">
        <v>1594</v>
      </c>
      <c r="H189" s="135">
        <v>2022</v>
      </c>
      <c r="I189" s="138" t="s">
        <v>2032</v>
      </c>
      <c r="J189" s="133">
        <v>44466.63</v>
      </c>
      <c r="K189" s="135" t="s">
        <v>2120</v>
      </c>
      <c r="L189" s="151" t="s">
        <v>1750</v>
      </c>
      <c r="M189" s="151" t="s">
        <v>1751</v>
      </c>
      <c r="N189" s="138" t="s">
        <v>2248</v>
      </c>
      <c r="O189" s="138" t="s">
        <v>2249</v>
      </c>
      <c r="P189" s="135" t="s">
        <v>2121</v>
      </c>
      <c r="Q189" s="154">
        <f>Table4[[#This Row],[21]]</f>
        <v>4.2756374999999993</v>
      </c>
      <c r="R189" s="131">
        <f t="shared" si="26"/>
        <v>4.2756374999999993</v>
      </c>
      <c r="S189" s="138"/>
      <c r="T189" s="138"/>
      <c r="U189" s="137">
        <f>SUBTOTAL(9,Table4[[#This Row],[18]:[20]])</f>
        <v>4.2756374999999993</v>
      </c>
      <c r="V189" s="135">
        <v>100</v>
      </c>
      <c r="W189" s="135">
        <v>40</v>
      </c>
      <c r="X189" s="141" t="s">
        <v>2633</v>
      </c>
      <c r="Y189" s="135">
        <v>6</v>
      </c>
      <c r="Z189" s="135">
        <v>1</v>
      </c>
      <c r="AA189" s="135">
        <v>3</v>
      </c>
      <c r="AB189" s="135" t="s">
        <v>1943</v>
      </c>
      <c r="AC189" s="135" t="str">
        <f>Table4[[#This Row],[11]]</f>
        <v>P_XX_076</v>
      </c>
      <c r="AD189" s="135">
        <v>0</v>
      </c>
      <c r="AE189" s="135">
        <v>5</v>
      </c>
      <c r="AF189" s="135">
        <f t="shared" si="23"/>
        <v>100</v>
      </c>
      <c r="AG189" s="151" t="str">
        <f>Table4[[#This Row],[4]]</f>
        <v>P2-0001</v>
      </c>
      <c r="AH189" s="151" t="str">
        <f>Table4[[#This Row],[5]]</f>
        <v>Gregor Dolanc</v>
      </c>
      <c r="AI189" s="151">
        <v>100</v>
      </c>
      <c r="AJ189" s="138"/>
      <c r="AK189" s="138"/>
      <c r="AL189" s="138"/>
      <c r="AM189" s="138"/>
      <c r="AN189" s="138"/>
      <c r="AO189" s="138"/>
      <c r="AP189" s="138"/>
      <c r="AQ189" s="138"/>
      <c r="AR189" s="138"/>
      <c r="AS189" s="138"/>
      <c r="AT189" s="138"/>
      <c r="AU189" s="138"/>
      <c r="AV189" s="138"/>
      <c r="AW189" s="138"/>
      <c r="AX189" s="138"/>
    </row>
    <row r="190" spans="1:50" s="87" customFormat="1" ht="51" x14ac:dyDescent="0.2">
      <c r="A190" s="86">
        <v>106</v>
      </c>
      <c r="B190" s="135" t="s">
        <v>1884</v>
      </c>
      <c r="C190" s="135"/>
      <c r="D190" s="132" t="s">
        <v>734</v>
      </c>
      <c r="E190" s="135" t="s">
        <v>1475</v>
      </c>
      <c r="F190" s="135">
        <v>7317</v>
      </c>
      <c r="G190" s="135" t="s">
        <v>2083</v>
      </c>
      <c r="H190" s="135">
        <v>2022</v>
      </c>
      <c r="I190" s="138" t="s">
        <v>2219</v>
      </c>
      <c r="J190" s="133">
        <v>147067.06</v>
      </c>
      <c r="K190" s="135" t="s">
        <v>2085</v>
      </c>
      <c r="L190" s="138" t="s">
        <v>729</v>
      </c>
      <c r="M190" s="138" t="s">
        <v>730</v>
      </c>
      <c r="N190" s="138" t="s">
        <v>2220</v>
      </c>
      <c r="O190" s="138" t="s">
        <v>2221</v>
      </c>
      <c r="P190" s="135" t="s">
        <v>2084</v>
      </c>
      <c r="Q190" s="154">
        <f>Table4[[#This Row],[21]]</f>
        <v>50.921063461538459</v>
      </c>
      <c r="R190" s="131">
        <f t="shared" si="26"/>
        <v>14.141063461538462</v>
      </c>
      <c r="S190" s="138">
        <v>17.88</v>
      </c>
      <c r="T190" s="138">
        <v>18.899999999999999</v>
      </c>
      <c r="U190" s="137">
        <f>SUBTOTAL(9,Table4[[#This Row],[18]:[20]])</f>
        <v>50.921063461538459</v>
      </c>
      <c r="V190" s="135">
        <v>100</v>
      </c>
      <c r="W190" s="135">
        <v>40</v>
      </c>
      <c r="X190" s="141" t="s">
        <v>2633</v>
      </c>
      <c r="Y190" s="135">
        <v>3</v>
      </c>
      <c r="Z190" s="135">
        <v>3</v>
      </c>
      <c r="AA190" s="135">
        <v>3</v>
      </c>
      <c r="AB190" s="135">
        <v>10</v>
      </c>
      <c r="AC190" s="135" t="str">
        <f>Table4[[#This Row],[11]]</f>
        <v>P_XX_108</v>
      </c>
      <c r="AD190" s="138">
        <v>0</v>
      </c>
      <c r="AE190" s="135">
        <v>5</v>
      </c>
      <c r="AF190" s="135">
        <f t="shared" si="23"/>
        <v>100</v>
      </c>
      <c r="AG190" s="138" t="str">
        <f>Table4[[#This Row],[4]]</f>
        <v>P1-0192</v>
      </c>
      <c r="AH190" s="138" t="str">
        <f>Table4[[#This Row],[5]]</f>
        <v>Boris Majaron</v>
      </c>
      <c r="AI190" s="138">
        <v>100</v>
      </c>
      <c r="AJ190" s="138"/>
      <c r="AK190" s="138"/>
      <c r="AL190" s="138"/>
      <c r="AM190" s="138"/>
      <c r="AN190" s="138"/>
      <c r="AO190" s="138"/>
      <c r="AP190" s="138"/>
      <c r="AQ190" s="138"/>
      <c r="AR190" s="138"/>
      <c r="AS190" s="138"/>
      <c r="AT190" s="138"/>
      <c r="AU190" s="138"/>
      <c r="AV190" s="138"/>
      <c r="AW190" s="138"/>
      <c r="AX190" s="138"/>
    </row>
    <row r="191" spans="1:50" s="80" customFormat="1" ht="153" x14ac:dyDescent="0.2">
      <c r="A191" s="73">
        <v>106</v>
      </c>
      <c r="B191" s="135" t="s">
        <v>1884</v>
      </c>
      <c r="C191" s="135"/>
      <c r="D191" s="132" t="s">
        <v>771</v>
      </c>
      <c r="E191" s="135" t="s">
        <v>2130</v>
      </c>
      <c r="F191" s="135">
        <v>20216</v>
      </c>
      <c r="G191" s="135" t="s">
        <v>2131</v>
      </c>
      <c r="H191" s="135">
        <v>2022</v>
      </c>
      <c r="I191" s="138" t="s">
        <v>2146</v>
      </c>
      <c r="J191" s="133">
        <v>152818.67000000001</v>
      </c>
      <c r="K191" s="135" t="s">
        <v>2093</v>
      </c>
      <c r="L191" s="138" t="s">
        <v>2147</v>
      </c>
      <c r="M191" s="138" t="s">
        <v>2148</v>
      </c>
      <c r="N191" s="138" t="s">
        <v>2149</v>
      </c>
      <c r="O191" s="138" t="s">
        <v>2150</v>
      </c>
      <c r="P191" s="135" t="s">
        <v>2132</v>
      </c>
      <c r="Q191" s="154">
        <f>Table4[[#This Row],[21]]</f>
        <v>54.69410288461539</v>
      </c>
      <c r="R191" s="131">
        <f t="shared" si="26"/>
        <v>14.694102884615386</v>
      </c>
      <c r="S191" s="138">
        <v>20</v>
      </c>
      <c r="T191" s="138">
        <v>20</v>
      </c>
      <c r="U191" s="137">
        <f>SUBTOTAL(9,Table4[[#This Row],[18]:[20]])</f>
        <v>54.69410288461539</v>
      </c>
      <c r="V191" s="135">
        <v>100</v>
      </c>
      <c r="W191" s="135">
        <v>40</v>
      </c>
      <c r="X191" s="141" t="s">
        <v>2633</v>
      </c>
      <c r="Y191" s="135">
        <v>4</v>
      </c>
      <c r="Z191" s="135">
        <v>3</v>
      </c>
      <c r="AA191" s="135">
        <v>2</v>
      </c>
      <c r="AB191" s="135">
        <v>46</v>
      </c>
      <c r="AC191" s="135" t="str">
        <f>Table4[[#This Row],[11]]</f>
        <v>P_XX_113</v>
      </c>
      <c r="AD191" s="138">
        <v>20</v>
      </c>
      <c r="AE191" s="135">
        <v>5</v>
      </c>
      <c r="AF191" s="135">
        <f t="shared" si="23"/>
        <v>100</v>
      </c>
      <c r="AG191" s="132" t="str">
        <f>Table4[[#This Row],[4]]</f>
        <v>P2-0076</v>
      </c>
      <c r="AH191" s="135" t="str">
        <f>Table4[[#This Row],[5]]</f>
        <v>Jan Babič</v>
      </c>
      <c r="AI191" s="138">
        <v>100</v>
      </c>
      <c r="AJ191" s="138"/>
      <c r="AK191" s="138"/>
      <c r="AL191" s="138"/>
      <c r="AM191" s="138"/>
      <c r="AN191" s="138"/>
      <c r="AO191" s="138"/>
      <c r="AP191" s="138"/>
      <c r="AQ191" s="138"/>
      <c r="AR191" s="138"/>
      <c r="AS191" s="138"/>
      <c r="AT191" s="138"/>
      <c r="AU191" s="138"/>
      <c r="AV191" s="138"/>
      <c r="AW191" s="138"/>
      <c r="AX191" s="138"/>
    </row>
    <row r="192" spans="1:50" s="87" customFormat="1" ht="140.25" x14ac:dyDescent="0.2">
      <c r="A192" s="86">
        <v>106</v>
      </c>
      <c r="B192" s="135" t="s">
        <v>1884</v>
      </c>
      <c r="C192" s="135"/>
      <c r="D192" s="132" t="s">
        <v>725</v>
      </c>
      <c r="E192" s="135" t="s">
        <v>733</v>
      </c>
      <c r="F192" s="135">
        <v>4540</v>
      </c>
      <c r="G192" s="135" t="s">
        <v>2086</v>
      </c>
      <c r="H192" s="135">
        <v>2022</v>
      </c>
      <c r="I192" s="138" t="s">
        <v>2215</v>
      </c>
      <c r="J192" s="133">
        <v>256108.44</v>
      </c>
      <c r="K192" s="135" t="s">
        <v>2088</v>
      </c>
      <c r="L192" s="138" t="s">
        <v>2216</v>
      </c>
      <c r="M192" s="138" t="s">
        <v>1738</v>
      </c>
      <c r="N192" s="138" t="s">
        <v>2217</v>
      </c>
      <c r="O192" s="138" t="s">
        <v>2218</v>
      </c>
      <c r="P192" s="135" t="s">
        <v>2087</v>
      </c>
      <c r="Q192" s="154">
        <f>Table4[[#This Row],[21]]</f>
        <v>76.145811538461544</v>
      </c>
      <c r="R192" s="131">
        <f t="shared" si="26"/>
        <v>24.625811538461541</v>
      </c>
      <c r="S192" s="138">
        <v>17.88</v>
      </c>
      <c r="T192" s="138">
        <v>33.64</v>
      </c>
      <c r="U192" s="137">
        <f>SUBTOTAL(9,Table4[[#This Row],[18]:[20]])</f>
        <v>76.145811538461544</v>
      </c>
      <c r="V192" s="135">
        <v>100</v>
      </c>
      <c r="W192" s="135">
        <v>40</v>
      </c>
      <c r="X192" s="141" t="s">
        <v>2633</v>
      </c>
      <c r="Y192" s="135">
        <v>3</v>
      </c>
      <c r="Z192" s="135">
        <v>6</v>
      </c>
      <c r="AA192" s="135">
        <v>1</v>
      </c>
      <c r="AB192" s="135">
        <v>47</v>
      </c>
      <c r="AC192" s="135" t="str">
        <f>Table4[[#This Row],[11]]</f>
        <v>P_XX_114</v>
      </c>
      <c r="AD192" s="138">
        <v>0</v>
      </c>
      <c r="AE192" s="135">
        <v>5</v>
      </c>
      <c r="AF192" s="135">
        <f t="shared" si="23"/>
        <v>100</v>
      </c>
      <c r="AG192" s="138" t="str">
        <f>Table4[[#This Row],[4]]</f>
        <v>P1-0040</v>
      </c>
      <c r="AH192" s="138" t="str">
        <f>Table4[[#This Row],[5]]</f>
        <v>Dragan D. Mihailović</v>
      </c>
      <c r="AI192" s="138">
        <v>100</v>
      </c>
      <c r="AJ192" s="138"/>
      <c r="AK192" s="138"/>
      <c r="AL192" s="138"/>
      <c r="AM192" s="138"/>
      <c r="AN192" s="138"/>
      <c r="AO192" s="138"/>
      <c r="AP192" s="138"/>
      <c r="AQ192" s="138"/>
      <c r="AR192" s="138"/>
      <c r="AS192" s="138"/>
      <c r="AT192" s="138"/>
      <c r="AU192" s="138"/>
      <c r="AV192" s="138"/>
      <c r="AW192" s="138"/>
      <c r="AX192" s="138"/>
    </row>
    <row r="193" spans="1:51" s="87" customFormat="1" ht="63.75" x14ac:dyDescent="0.2">
      <c r="A193" s="86">
        <v>106</v>
      </c>
      <c r="B193" s="135" t="s">
        <v>1884</v>
      </c>
      <c r="C193" s="135"/>
      <c r="D193" s="132" t="s">
        <v>844</v>
      </c>
      <c r="E193" s="135" t="s">
        <v>853</v>
      </c>
      <c r="F193" s="135">
        <v>10429</v>
      </c>
      <c r="G193" s="135" t="s">
        <v>2141</v>
      </c>
      <c r="H193" s="135">
        <v>2022</v>
      </c>
      <c r="I193" s="138" t="s">
        <v>2250</v>
      </c>
      <c r="J193" s="133">
        <v>138914.09</v>
      </c>
      <c r="K193" s="135" t="s">
        <v>2140</v>
      </c>
      <c r="L193" s="138" t="s">
        <v>2251</v>
      </c>
      <c r="M193" s="138" t="s">
        <v>2252</v>
      </c>
      <c r="N193" s="138" t="s">
        <v>2253</v>
      </c>
      <c r="O193" s="138" t="s">
        <v>2254</v>
      </c>
      <c r="P193" s="135">
        <v>73219</v>
      </c>
      <c r="Q193" s="154">
        <f>Table4[[#This Row],[21]]</f>
        <v>40.607124038461535</v>
      </c>
      <c r="R193" s="131">
        <f t="shared" si="26"/>
        <v>13.357124038461539</v>
      </c>
      <c r="S193" s="138">
        <v>11.5</v>
      </c>
      <c r="T193" s="138">
        <v>15.75</v>
      </c>
      <c r="U193" s="137">
        <f>SUBTOTAL(9,Table4[[#This Row],[18]:[20]])</f>
        <v>40.607124038461535</v>
      </c>
      <c r="V193" s="135">
        <v>100</v>
      </c>
      <c r="W193" s="135">
        <v>40</v>
      </c>
      <c r="X193" s="141" t="s">
        <v>2633</v>
      </c>
      <c r="Y193" s="135">
        <v>1</v>
      </c>
      <c r="Z193" s="135">
        <v>4</v>
      </c>
      <c r="AA193" s="135">
        <v>4</v>
      </c>
      <c r="AB193" s="135">
        <v>60</v>
      </c>
      <c r="AC193" s="135" t="str">
        <f>Table4[[#This Row],[11]]</f>
        <v>P_XX_115</v>
      </c>
      <c r="AD193" s="138">
        <v>40</v>
      </c>
      <c r="AE193" s="135">
        <v>5</v>
      </c>
      <c r="AF193" s="135">
        <f t="shared" si="23"/>
        <v>100</v>
      </c>
      <c r="AG193" s="138" t="str">
        <f>Table4[[#This Row],[4]]</f>
        <v>P2-0082</v>
      </c>
      <c r="AH193" s="138" t="str">
        <f>Table4[[#This Row],[5]]</f>
        <v>Miran Mozetič</v>
      </c>
      <c r="AI193" s="138">
        <v>50</v>
      </c>
      <c r="AJ193" s="138" t="s">
        <v>2255</v>
      </c>
      <c r="AK193" s="138" t="s">
        <v>2256</v>
      </c>
      <c r="AL193" s="138">
        <v>20</v>
      </c>
      <c r="AM193" s="157" t="s">
        <v>1687</v>
      </c>
      <c r="AN193" s="138" t="s">
        <v>2257</v>
      </c>
      <c r="AO193" s="138">
        <v>15</v>
      </c>
      <c r="AP193" s="138" t="s">
        <v>2258</v>
      </c>
      <c r="AQ193" s="138" t="s">
        <v>2259</v>
      </c>
      <c r="AR193" s="138">
        <v>15</v>
      </c>
      <c r="AS193" s="138"/>
      <c r="AT193" s="138"/>
      <c r="AU193" s="138"/>
      <c r="AV193" s="138"/>
      <c r="AW193" s="138"/>
      <c r="AX193" s="138"/>
    </row>
    <row r="194" spans="1:51" s="87" customFormat="1" ht="76.5" x14ac:dyDescent="0.2">
      <c r="A194" s="86">
        <v>106</v>
      </c>
      <c r="B194" s="135" t="s">
        <v>1884</v>
      </c>
      <c r="C194" s="135"/>
      <c r="D194" s="132" t="s">
        <v>675</v>
      </c>
      <c r="E194" s="135" t="s">
        <v>2109</v>
      </c>
      <c r="F194" s="135">
        <v>15813</v>
      </c>
      <c r="G194" s="135" t="s">
        <v>2110</v>
      </c>
      <c r="H194" s="135">
        <v>2022</v>
      </c>
      <c r="I194" s="138" t="s">
        <v>2260</v>
      </c>
      <c r="J194" s="133">
        <v>190759.94</v>
      </c>
      <c r="K194" s="135" t="s">
        <v>2111</v>
      </c>
      <c r="L194" s="138" t="s">
        <v>2261</v>
      </c>
      <c r="M194" s="138" t="s">
        <v>2262</v>
      </c>
      <c r="N194" s="138" t="s">
        <v>2263</v>
      </c>
      <c r="O194" s="138" t="s">
        <v>2264</v>
      </c>
      <c r="P194" s="135">
        <v>72700</v>
      </c>
      <c r="Q194" s="154">
        <f>Table4[[#This Row],[21]]</f>
        <v>98.342301923076917</v>
      </c>
      <c r="R194" s="131">
        <f t="shared" si="26"/>
        <v>18.342301923076924</v>
      </c>
      <c r="S194" s="138">
        <v>38</v>
      </c>
      <c r="T194" s="138">
        <v>42</v>
      </c>
      <c r="U194" s="137">
        <f>SUBTOTAL(9,Table4[[#This Row],[18]:[20]])</f>
        <v>98.342301923076917</v>
      </c>
      <c r="V194" s="135">
        <v>100</v>
      </c>
      <c r="W194" s="135">
        <v>40</v>
      </c>
      <c r="X194" s="141" t="s">
        <v>2633</v>
      </c>
      <c r="Y194" s="135">
        <v>2</v>
      </c>
      <c r="Z194" s="135">
        <v>5</v>
      </c>
      <c r="AA194" s="135">
        <v>6</v>
      </c>
      <c r="AB194" s="135">
        <v>11</v>
      </c>
      <c r="AC194" s="135" t="str">
        <f>Table4[[#This Row],[11]]</f>
        <v>P_XX_129</v>
      </c>
      <c r="AD194" s="138">
        <v>40</v>
      </c>
      <c r="AE194" s="135">
        <v>5</v>
      </c>
      <c r="AF194" s="135">
        <f t="shared" si="23"/>
        <v>100</v>
      </c>
      <c r="AG194" s="151" t="str">
        <f>Table4[[#This Row],[4]]</f>
        <v>P4-0127</v>
      </c>
      <c r="AH194" s="151" t="str">
        <f>Table4[[#This Row],[5]]</f>
        <v>Boris Rogelj</v>
      </c>
      <c r="AI194" s="151">
        <v>30</v>
      </c>
      <c r="AJ194" s="158" t="s">
        <v>2266</v>
      </c>
      <c r="AK194" s="151" t="s">
        <v>676</v>
      </c>
      <c r="AL194" s="151">
        <v>30</v>
      </c>
      <c r="AM194" s="151" t="s">
        <v>2267</v>
      </c>
      <c r="AN194" s="151" t="s">
        <v>2268</v>
      </c>
      <c r="AO194" s="151">
        <v>30</v>
      </c>
      <c r="AP194" s="158" t="s">
        <v>2269</v>
      </c>
      <c r="AQ194" s="151" t="s">
        <v>2270</v>
      </c>
      <c r="AR194" s="151">
        <v>10</v>
      </c>
      <c r="AS194" s="138"/>
      <c r="AT194" s="138"/>
      <c r="AU194" s="138"/>
      <c r="AV194" s="138"/>
      <c r="AW194" s="138"/>
      <c r="AX194" s="138"/>
    </row>
    <row r="195" spans="1:51" s="87" customFormat="1" ht="51" x14ac:dyDescent="0.2">
      <c r="A195" s="86">
        <v>106</v>
      </c>
      <c r="B195" s="135" t="s">
        <v>1884</v>
      </c>
      <c r="C195" s="135"/>
      <c r="D195" s="132" t="s">
        <v>671</v>
      </c>
      <c r="E195" s="135" t="s">
        <v>672</v>
      </c>
      <c r="F195" s="135">
        <v>4988</v>
      </c>
      <c r="G195" s="135" t="s">
        <v>2089</v>
      </c>
      <c r="H195" s="135">
        <v>2022</v>
      </c>
      <c r="I195" s="138" t="s">
        <v>2154</v>
      </c>
      <c r="J195" s="133">
        <v>74098.7</v>
      </c>
      <c r="K195" s="135" t="s">
        <v>2090</v>
      </c>
      <c r="L195" s="138" t="s">
        <v>1761</v>
      </c>
      <c r="M195" s="138" t="s">
        <v>1762</v>
      </c>
      <c r="N195" s="138" t="s">
        <v>2155</v>
      </c>
      <c r="O195" s="138" t="s">
        <v>2156</v>
      </c>
      <c r="P195" s="135">
        <v>73106</v>
      </c>
      <c r="Q195" s="154">
        <f>Table4[[#This Row],[21]]</f>
        <v>40.974874999999997</v>
      </c>
      <c r="R195" s="131">
        <f t="shared" si="26"/>
        <v>7.1248750000000003</v>
      </c>
      <c r="S195" s="138">
        <v>5.5</v>
      </c>
      <c r="T195" s="138">
        <v>28.35</v>
      </c>
      <c r="U195" s="137">
        <f>SUBTOTAL(9,Table4[[#This Row],[18]:[20]])</f>
        <v>40.974874999999997</v>
      </c>
      <c r="V195" s="135">
        <v>100</v>
      </c>
      <c r="W195" s="135">
        <v>40</v>
      </c>
      <c r="X195" s="141" t="s">
        <v>2633</v>
      </c>
      <c r="Y195" s="135">
        <v>2</v>
      </c>
      <c r="Z195" s="135">
        <v>1</v>
      </c>
      <c r="AA195" s="135">
        <v>1</v>
      </c>
      <c r="AB195" s="135">
        <v>60</v>
      </c>
      <c r="AC195" s="135" t="str">
        <f>Table4[[#This Row],[11]]</f>
        <v>P_XX_130</v>
      </c>
      <c r="AD195" s="138">
        <v>0</v>
      </c>
      <c r="AE195" s="135">
        <v>5</v>
      </c>
      <c r="AF195" s="135">
        <v>100</v>
      </c>
      <c r="AG195" s="138" t="str">
        <f>Table4[[#This Row],[4]]</f>
        <v>P1-0048</v>
      </c>
      <c r="AH195" s="138" t="str">
        <f>Table4[[#This Row],[5]]</f>
        <v>Dušan Turk</v>
      </c>
      <c r="AI195" s="138">
        <v>0</v>
      </c>
      <c r="AJ195" s="138"/>
      <c r="AK195" s="138"/>
      <c r="AL195" s="138"/>
      <c r="AM195" s="138"/>
      <c r="AN195" s="138"/>
      <c r="AO195" s="138"/>
      <c r="AP195" s="138"/>
      <c r="AQ195" s="138"/>
      <c r="AR195" s="138"/>
      <c r="AS195" s="138"/>
      <c r="AT195" s="138"/>
      <c r="AU195" s="138"/>
      <c r="AV195" s="138"/>
      <c r="AW195" s="138"/>
      <c r="AX195" s="138"/>
    </row>
    <row r="196" spans="1:51" s="81" customFormat="1" ht="51" x14ac:dyDescent="0.2">
      <c r="A196" s="82">
        <v>106</v>
      </c>
      <c r="B196" s="135" t="s">
        <v>1884</v>
      </c>
      <c r="C196" s="135"/>
      <c r="D196" s="132" t="s">
        <v>651</v>
      </c>
      <c r="E196" s="135" t="s">
        <v>2091</v>
      </c>
      <c r="F196" s="135">
        <v>35478</v>
      </c>
      <c r="G196" s="135" t="s">
        <v>2092</v>
      </c>
      <c r="H196" s="135">
        <v>2022</v>
      </c>
      <c r="I196" s="138" t="s">
        <v>2151</v>
      </c>
      <c r="J196" s="133">
        <v>91617.05</v>
      </c>
      <c r="K196" s="135" t="s">
        <v>2136</v>
      </c>
      <c r="L196" s="138" t="s">
        <v>1234</v>
      </c>
      <c r="M196" s="138" t="s">
        <v>835</v>
      </c>
      <c r="N196" s="138" t="s">
        <v>2152</v>
      </c>
      <c r="O196" s="138" t="s">
        <v>2153</v>
      </c>
      <c r="P196" s="135">
        <v>73090</v>
      </c>
      <c r="Q196" s="154">
        <f>Table4[[#This Row],[21]]</f>
        <v>39.069331730769228</v>
      </c>
      <c r="R196" s="131">
        <f t="shared" si="26"/>
        <v>8.8093317307692303</v>
      </c>
      <c r="S196" s="138">
        <v>17.88</v>
      </c>
      <c r="T196" s="138">
        <v>12.38</v>
      </c>
      <c r="U196" s="137">
        <f>SUBTOTAL(9,Table4[[#This Row],[18]:[20]])</f>
        <v>39.069331730769228</v>
      </c>
      <c r="V196" s="135">
        <v>100</v>
      </c>
      <c r="W196" s="135">
        <v>40</v>
      </c>
      <c r="X196" s="141" t="s">
        <v>2633</v>
      </c>
      <c r="Y196" s="135">
        <v>3</v>
      </c>
      <c r="Z196" s="135">
        <v>1</v>
      </c>
      <c r="AA196" s="135">
        <v>3</v>
      </c>
      <c r="AB196" s="135">
        <v>60</v>
      </c>
      <c r="AC196" s="135" t="str">
        <f>Table4[[#This Row],[11]]</f>
        <v>P_XX_133</v>
      </c>
      <c r="AD196" s="138">
        <v>0</v>
      </c>
      <c r="AE196" s="135">
        <v>5</v>
      </c>
      <c r="AF196" s="135">
        <v>100</v>
      </c>
      <c r="AG196" s="138" t="str">
        <f>Table4[[#This Row],[4]]</f>
        <v>P1-0125</v>
      </c>
      <c r="AH196" s="138" t="str">
        <f>Table4[[#This Row],[5]]</f>
        <v>Andraž Rešetič</v>
      </c>
      <c r="AI196" s="138">
        <v>100</v>
      </c>
      <c r="AJ196" s="138"/>
      <c r="AK196" s="138"/>
      <c r="AL196" s="138"/>
      <c r="AM196" s="138"/>
      <c r="AN196" s="138"/>
      <c r="AO196" s="138"/>
      <c r="AP196" s="138"/>
      <c r="AQ196" s="138"/>
      <c r="AR196" s="138"/>
      <c r="AS196" s="138"/>
      <c r="AT196" s="138"/>
      <c r="AU196" s="138"/>
      <c r="AV196" s="138"/>
      <c r="AW196" s="138"/>
      <c r="AX196" s="138"/>
    </row>
    <row r="197" spans="1:51" s="87" customFormat="1" ht="76.5" x14ac:dyDescent="0.2">
      <c r="A197" s="86">
        <v>106</v>
      </c>
      <c r="B197" s="135" t="s">
        <v>1884</v>
      </c>
      <c r="C197" s="135"/>
      <c r="D197" s="132" t="s">
        <v>1160</v>
      </c>
      <c r="E197" s="135" t="s">
        <v>1754</v>
      </c>
      <c r="F197" s="135">
        <v>34279</v>
      </c>
      <c r="G197" s="135" t="s">
        <v>2133</v>
      </c>
      <c r="H197" s="135">
        <v>2022</v>
      </c>
      <c r="I197" s="138" t="s">
        <v>2238</v>
      </c>
      <c r="J197" s="133">
        <v>233310.5</v>
      </c>
      <c r="K197" s="135" t="s">
        <v>2134</v>
      </c>
      <c r="L197" s="159" t="s">
        <v>2239</v>
      </c>
      <c r="M197" s="159" t="s">
        <v>2240</v>
      </c>
      <c r="N197" s="159" t="s">
        <v>2241</v>
      </c>
      <c r="O197" s="159" t="s">
        <v>2242</v>
      </c>
      <c r="P197" s="135" t="s">
        <v>2135</v>
      </c>
      <c r="Q197" s="154">
        <f>Table4[[#This Row],[21]]</f>
        <v>59.133701923076927</v>
      </c>
      <c r="R197" s="131">
        <f>J197*0.2/2080</f>
        <v>22.433701923076924</v>
      </c>
      <c r="S197" s="138">
        <v>10</v>
      </c>
      <c r="T197" s="138">
        <v>26.7</v>
      </c>
      <c r="U197" s="137">
        <f>SUBTOTAL(9,Table4[[#This Row],[18]:[20]])</f>
        <v>59.133701923076927</v>
      </c>
      <c r="V197" s="135">
        <v>100</v>
      </c>
      <c r="W197" s="135">
        <v>40</v>
      </c>
      <c r="X197" s="141" t="s">
        <v>2633</v>
      </c>
      <c r="Y197" s="135">
        <v>4</v>
      </c>
      <c r="Z197" s="135">
        <v>3</v>
      </c>
      <c r="AA197" s="135">
        <v>4</v>
      </c>
      <c r="AB197" s="135">
        <v>46</v>
      </c>
      <c r="AC197" s="135" t="str">
        <f>Table4[[#This Row],[11]]</f>
        <v>P_XX_152</v>
      </c>
      <c r="AD197" s="138">
        <v>0</v>
      </c>
      <c r="AE197" s="135">
        <v>5</v>
      </c>
      <c r="AF197" s="135">
        <f t="shared" si="23"/>
        <v>100</v>
      </c>
      <c r="AG197" s="138" t="str">
        <f>Table4[[#This Row],[4]]</f>
        <v>P2-0026</v>
      </c>
      <c r="AH197" s="138" t="str">
        <f>Table4[[#This Row],[5]]</f>
        <v>Blaž Mikuž</v>
      </c>
      <c r="AI197" s="138">
        <v>100</v>
      </c>
      <c r="AJ197" s="138"/>
      <c r="AK197" s="138"/>
      <c r="AL197" s="138"/>
      <c r="AM197" s="138"/>
      <c r="AN197" s="138"/>
      <c r="AO197" s="138"/>
      <c r="AP197" s="138"/>
      <c r="AQ197" s="138"/>
      <c r="AR197" s="138"/>
      <c r="AS197" s="138"/>
      <c r="AT197" s="138"/>
      <c r="AU197" s="138"/>
      <c r="AV197" s="138"/>
      <c r="AW197" s="138"/>
      <c r="AX197" s="138"/>
    </row>
    <row r="198" spans="1:51" s="117" customFormat="1" ht="63.75" x14ac:dyDescent="0.2">
      <c r="A198" s="118">
        <v>106</v>
      </c>
      <c r="B198" s="135" t="s">
        <v>1884</v>
      </c>
      <c r="C198" s="135"/>
      <c r="D198" s="140" t="s">
        <v>1238</v>
      </c>
      <c r="E198" s="140" t="s">
        <v>2348</v>
      </c>
      <c r="F198" s="139">
        <v>12056</v>
      </c>
      <c r="G198" s="140" t="s">
        <v>2276</v>
      </c>
      <c r="H198" s="135">
        <v>2023</v>
      </c>
      <c r="I198" s="140" t="s">
        <v>2503</v>
      </c>
      <c r="J198" s="133">
        <v>68405.8</v>
      </c>
      <c r="K198" s="135" t="s">
        <v>2311</v>
      </c>
      <c r="L198" s="140" t="s">
        <v>2504</v>
      </c>
      <c r="M198" s="140" t="s">
        <v>2505</v>
      </c>
      <c r="N198" s="140" t="s">
        <v>2506</v>
      </c>
      <c r="O198" s="140" t="s">
        <v>2507</v>
      </c>
      <c r="P198" s="140" t="s">
        <v>2384</v>
      </c>
      <c r="Q198" s="154">
        <f>Table4[[#This Row],[21]]</f>
        <v>6.5774807692307702</v>
      </c>
      <c r="R198" s="131">
        <f t="shared" ref="R198" si="27">J198*0.2/2080</f>
        <v>6.5774807692307702</v>
      </c>
      <c r="S198" s="138"/>
      <c r="T198" s="138"/>
      <c r="U198" s="137">
        <f>SUBTOTAL(9,Table4[[#This Row],[18]:[20]])</f>
        <v>6.5774807692307702</v>
      </c>
      <c r="V198" s="135">
        <v>100</v>
      </c>
      <c r="W198" s="135">
        <v>20</v>
      </c>
      <c r="X198" s="141" t="s">
        <v>2633</v>
      </c>
      <c r="Y198" s="138"/>
      <c r="Z198" s="138"/>
      <c r="AA198" s="138"/>
      <c r="AB198" s="138"/>
      <c r="AC198" s="138" t="str">
        <f>Table4[[#This Row],[11]]</f>
        <v>P_XXI_007</v>
      </c>
      <c r="AD198" s="135">
        <v>0</v>
      </c>
      <c r="AE198" s="140">
        <v>5</v>
      </c>
      <c r="AF198" s="140">
        <v>100</v>
      </c>
      <c r="AG198" s="140" t="str">
        <f>Table4[[#This Row],[4]]</f>
        <v>P1-0060</v>
      </c>
      <c r="AH198" s="140" t="str">
        <f>Table4[[#This Row],[5]]</f>
        <v xml:space="preserve">IGOR SERŠA </v>
      </c>
      <c r="AI198" s="140">
        <v>100</v>
      </c>
      <c r="AJ198" s="138"/>
      <c r="AK198" s="138"/>
      <c r="AL198" s="138"/>
      <c r="AM198" s="138"/>
      <c r="AN198" s="138"/>
      <c r="AO198" s="138"/>
      <c r="AP198" s="138"/>
      <c r="AQ198" s="138"/>
      <c r="AR198" s="138"/>
      <c r="AS198" s="138"/>
      <c r="AT198" s="138"/>
      <c r="AU198" s="138"/>
      <c r="AV198" s="138"/>
      <c r="AW198" s="138"/>
      <c r="AX198" s="138"/>
    </row>
    <row r="199" spans="1:51" s="83" customFormat="1" ht="89.25" x14ac:dyDescent="0.2">
      <c r="A199" s="116">
        <v>106</v>
      </c>
      <c r="B199" s="135" t="s">
        <v>1884</v>
      </c>
      <c r="C199" s="135"/>
      <c r="D199" s="140" t="s">
        <v>2477</v>
      </c>
      <c r="E199" s="140" t="s">
        <v>2349</v>
      </c>
      <c r="F199" s="138">
        <v>33404</v>
      </c>
      <c r="G199" s="140" t="s">
        <v>2277</v>
      </c>
      <c r="H199" s="135">
        <v>2023</v>
      </c>
      <c r="I199" s="138" t="s">
        <v>2478</v>
      </c>
      <c r="J199" s="133">
        <v>158115.09</v>
      </c>
      <c r="K199" s="135" t="s">
        <v>2312</v>
      </c>
      <c r="L199" s="138" t="s">
        <v>2479</v>
      </c>
      <c r="M199" s="138" t="s">
        <v>2480</v>
      </c>
      <c r="N199" s="138" t="s">
        <v>2481</v>
      </c>
      <c r="O199" s="138" t="s">
        <v>2482</v>
      </c>
      <c r="P199" s="140" t="s">
        <v>2385</v>
      </c>
      <c r="Q199" s="154">
        <f>Table4[[#This Row],[21]]</f>
        <v>51.963374038461538</v>
      </c>
      <c r="R199" s="131">
        <v>15.203374038461538</v>
      </c>
      <c r="S199" s="138">
        <v>12</v>
      </c>
      <c r="T199" s="138">
        <v>24.76</v>
      </c>
      <c r="U199" s="137">
        <f>SUBTOTAL(9,Table4[[#This Row],[18]:[20]])</f>
        <v>51.963374038461538</v>
      </c>
      <c r="V199" s="135">
        <v>100</v>
      </c>
      <c r="W199" s="135">
        <v>20</v>
      </c>
      <c r="X199" s="141" t="s">
        <v>2633</v>
      </c>
      <c r="Y199" s="138">
        <v>4</v>
      </c>
      <c r="Z199" s="138">
        <v>2</v>
      </c>
      <c r="AA199" s="138">
        <v>4</v>
      </c>
      <c r="AB199" s="138">
        <v>50</v>
      </c>
      <c r="AC199" s="165" t="str">
        <f>Table4[[#This Row],[11]]</f>
        <v>P_XXI_008</v>
      </c>
      <c r="AD199" s="138">
        <v>12</v>
      </c>
      <c r="AE199" s="138">
        <v>5</v>
      </c>
      <c r="AF199" s="138">
        <v>100</v>
      </c>
      <c r="AG199" s="138" t="str">
        <f>Table4[[#This Row],[4]]</f>
        <v>P1-0102 </v>
      </c>
      <c r="AH199" s="138" t="str">
        <f>Table4[[#This Row],[5]]</f>
        <v>JELENA VESIĆ</v>
      </c>
      <c r="AI199" s="138">
        <v>50</v>
      </c>
      <c r="AJ199" s="140" t="s">
        <v>2483</v>
      </c>
      <c r="AK199" s="138" t="s">
        <v>1853</v>
      </c>
      <c r="AL199" s="138">
        <v>50</v>
      </c>
      <c r="AM199" s="138"/>
      <c r="AN199" s="138"/>
      <c r="AO199" s="138"/>
      <c r="AP199" s="138"/>
      <c r="AQ199" s="138"/>
      <c r="AR199" s="138"/>
      <c r="AS199" s="138"/>
      <c r="AT199" s="138"/>
      <c r="AU199" s="138"/>
      <c r="AV199" s="138"/>
      <c r="AW199" s="138"/>
      <c r="AX199" s="138"/>
    </row>
    <row r="200" spans="1:51" s="83" customFormat="1" ht="114.75" x14ac:dyDescent="0.2">
      <c r="A200" s="123">
        <v>106</v>
      </c>
      <c r="B200" s="135" t="s">
        <v>1884</v>
      </c>
      <c r="C200" s="135"/>
      <c r="D200" s="160" t="s">
        <v>2214</v>
      </c>
      <c r="E200" s="140" t="s">
        <v>2350</v>
      </c>
      <c r="F200" s="138">
        <v>3709</v>
      </c>
      <c r="G200" s="140" t="s">
        <v>2278</v>
      </c>
      <c r="H200" s="135">
        <v>2023</v>
      </c>
      <c r="I200" s="138" t="s">
        <v>2558</v>
      </c>
      <c r="J200" s="133">
        <v>89464.28</v>
      </c>
      <c r="K200" s="135" t="s">
        <v>2313</v>
      </c>
      <c r="L200" s="138" t="s">
        <v>2559</v>
      </c>
      <c r="M200" s="138" t="s">
        <v>2560</v>
      </c>
      <c r="N200" s="138" t="s">
        <v>2561</v>
      </c>
      <c r="O200" s="138" t="s">
        <v>2562</v>
      </c>
      <c r="P200" s="135" t="s">
        <v>2563</v>
      </c>
      <c r="Q200" s="154">
        <f>Table4[[#This Row],[21]]</f>
        <v>31.282334615384613</v>
      </c>
      <c r="R200" s="131">
        <v>8.6023346153846152</v>
      </c>
      <c r="S200" s="138">
        <v>5.12</v>
      </c>
      <c r="T200" s="138">
        <v>17.559999999999999</v>
      </c>
      <c r="U200" s="137">
        <f>SUBTOTAL(9,Table4[[#This Row],[18]:[20]])</f>
        <v>31.282334615384613</v>
      </c>
      <c r="V200" s="135">
        <v>100</v>
      </c>
      <c r="W200" s="135">
        <v>20</v>
      </c>
      <c r="X200" s="141" t="s">
        <v>2633</v>
      </c>
      <c r="Y200" s="138">
        <v>4</v>
      </c>
      <c r="Z200" s="138">
        <v>5</v>
      </c>
      <c r="AA200" s="138">
        <v>5</v>
      </c>
      <c r="AB200" s="138">
        <v>10</v>
      </c>
      <c r="AC200" s="138" t="str">
        <f>Table4[[#This Row],[11]]</f>
        <v>P_XXI_009</v>
      </c>
      <c r="AD200" s="135">
        <v>0</v>
      </c>
      <c r="AE200" s="138">
        <v>5</v>
      </c>
      <c r="AF200" s="138">
        <v>100</v>
      </c>
      <c r="AG200" s="138" t="str">
        <f>Table4[[#This Row],[4]]</f>
        <v>P1-0417</v>
      </c>
      <c r="AH200" s="138" t="str">
        <f>Table4[[#This Row],[5]]</f>
        <v xml:space="preserve">MARTINA MODIC </v>
      </c>
      <c r="AI200" s="138">
        <v>50</v>
      </c>
      <c r="AJ200" s="138" t="s">
        <v>1692</v>
      </c>
      <c r="AK200" s="138" t="s">
        <v>2143</v>
      </c>
      <c r="AL200" s="138">
        <v>30</v>
      </c>
      <c r="AM200" s="138" t="s">
        <v>2564</v>
      </c>
      <c r="AN200" s="138" t="s">
        <v>2565</v>
      </c>
      <c r="AO200" s="138">
        <v>20</v>
      </c>
      <c r="AP200" s="138"/>
      <c r="AQ200" s="138"/>
      <c r="AR200" s="138"/>
      <c r="AS200" s="138"/>
      <c r="AT200" s="138"/>
      <c r="AU200" s="138"/>
      <c r="AV200" s="138"/>
      <c r="AW200" s="138"/>
      <c r="AX200" s="138"/>
    </row>
    <row r="201" spans="1:51" s="83" customFormat="1" ht="51" x14ac:dyDescent="0.2">
      <c r="A201" s="127" t="s">
        <v>2495</v>
      </c>
      <c r="B201" s="135" t="s">
        <v>1884</v>
      </c>
      <c r="C201" s="135"/>
      <c r="D201" s="160" t="s">
        <v>725</v>
      </c>
      <c r="E201" s="140" t="s">
        <v>2484</v>
      </c>
      <c r="F201" s="135">
        <v>38346</v>
      </c>
      <c r="G201" s="140" t="s">
        <v>2279</v>
      </c>
      <c r="H201" s="135">
        <v>2023</v>
      </c>
      <c r="I201" s="140" t="s">
        <v>2485</v>
      </c>
      <c r="J201" s="133">
        <v>237294.33</v>
      </c>
      <c r="K201" s="135" t="s">
        <v>2314</v>
      </c>
      <c r="L201" s="138" t="s">
        <v>2486</v>
      </c>
      <c r="M201" s="138" t="s">
        <v>2487</v>
      </c>
      <c r="N201" s="138" t="s">
        <v>2488</v>
      </c>
      <c r="O201" s="138" t="s">
        <v>2489</v>
      </c>
      <c r="P201" s="135" t="s">
        <v>2490</v>
      </c>
      <c r="Q201" s="154">
        <f>Table4[[#This Row],[21]]</f>
        <v>56.456762499999996</v>
      </c>
      <c r="R201" s="131">
        <v>22.816762499999999</v>
      </c>
      <c r="S201" s="138">
        <v>0</v>
      </c>
      <c r="T201" s="138">
        <v>33.64</v>
      </c>
      <c r="U201" s="137">
        <f>SUBTOTAL(9,Table4[[#This Row],[18]:[20]])</f>
        <v>56.456762499999996</v>
      </c>
      <c r="V201" s="135">
        <v>100</v>
      </c>
      <c r="W201" s="135">
        <v>20</v>
      </c>
      <c r="X201" s="141" t="s">
        <v>2633</v>
      </c>
      <c r="Y201" s="138">
        <v>4</v>
      </c>
      <c r="Z201" s="138">
        <v>4</v>
      </c>
      <c r="AA201" s="138">
        <v>7</v>
      </c>
      <c r="AB201" s="138">
        <v>60</v>
      </c>
      <c r="AC201" s="135" t="str">
        <f>Table4[[#This Row],[11]]</f>
        <v>P_XXI_118</v>
      </c>
      <c r="AD201" s="138">
        <v>33.64</v>
      </c>
      <c r="AE201" s="138">
        <v>5</v>
      </c>
      <c r="AF201" s="138">
        <v>100</v>
      </c>
      <c r="AG201" s="138" t="str">
        <f>Table4[[#This Row],[4]]</f>
        <v>P1-0040</v>
      </c>
      <c r="AH201" s="138" t="str">
        <f>Table4[[#This Row],[5]]</f>
        <v>IGOR VASKIVSKYI</v>
      </c>
      <c r="AI201" s="138">
        <v>50</v>
      </c>
      <c r="AJ201" s="138" t="s">
        <v>2491</v>
      </c>
      <c r="AK201" s="138" t="s">
        <v>2492</v>
      </c>
      <c r="AL201" s="138">
        <v>40</v>
      </c>
      <c r="AM201" s="138" t="s">
        <v>2493</v>
      </c>
      <c r="AN201" s="138" t="s">
        <v>2494</v>
      </c>
      <c r="AO201" s="138">
        <v>10</v>
      </c>
      <c r="AP201" s="138"/>
      <c r="AQ201" s="138"/>
      <c r="AR201" s="138"/>
      <c r="AS201" s="138"/>
      <c r="AT201" s="138"/>
      <c r="AU201" s="138"/>
      <c r="AV201" s="138"/>
      <c r="AW201" s="138"/>
      <c r="AX201" s="138"/>
    </row>
    <row r="202" spans="1:51" s="135" customFormat="1" ht="89.25" x14ac:dyDescent="0.2">
      <c r="A202" s="135">
        <v>106</v>
      </c>
      <c r="B202" s="135" t="s">
        <v>1884</v>
      </c>
      <c r="D202" s="140" t="s">
        <v>656</v>
      </c>
      <c r="E202" s="140" t="s">
        <v>2351</v>
      </c>
      <c r="F202" s="140">
        <v>29528</v>
      </c>
      <c r="G202" s="140" t="s">
        <v>2280</v>
      </c>
      <c r="H202" s="135">
        <v>2023</v>
      </c>
      <c r="I202" s="140" t="s">
        <v>2697</v>
      </c>
      <c r="J202" s="133">
        <v>112773.73</v>
      </c>
      <c r="K202" s="135" t="s">
        <v>2315</v>
      </c>
      <c r="L202" s="138" t="s">
        <v>2698</v>
      </c>
      <c r="M202" s="138" t="s">
        <v>2699</v>
      </c>
      <c r="N202" s="138" t="s">
        <v>2700</v>
      </c>
      <c r="O202" s="138" t="s">
        <v>2701</v>
      </c>
      <c r="P202" s="140">
        <v>75024</v>
      </c>
      <c r="Q202" s="154">
        <f>Table4[[#This Row],[21]]</f>
        <v>79.573627884615377</v>
      </c>
      <c r="R202" s="131">
        <f t="shared" ref="R202:R228" si="28">J202*0.2/2080</f>
        <v>10.843627884615385</v>
      </c>
      <c r="S202" s="138">
        <v>10</v>
      </c>
      <c r="T202" s="138">
        <v>58.73</v>
      </c>
      <c r="U202" s="137">
        <f>SUBTOTAL(9,Table4[[#This Row],[18]:[20]])</f>
        <v>79.573627884615377</v>
      </c>
      <c r="V202" s="135">
        <v>100</v>
      </c>
      <c r="W202" s="135">
        <v>20</v>
      </c>
      <c r="X202" s="141" t="s">
        <v>2633</v>
      </c>
      <c r="Y202" s="138">
        <v>4</v>
      </c>
      <c r="Z202" s="138">
        <v>4</v>
      </c>
      <c r="AA202" s="138">
        <v>5</v>
      </c>
      <c r="AB202" s="138">
        <v>41</v>
      </c>
      <c r="AC202" s="138" t="str">
        <f>Table4[[#This Row],[11]]</f>
        <v>P_XXI_119</v>
      </c>
      <c r="AD202" s="138">
        <v>58.73</v>
      </c>
      <c r="AE202" s="138">
        <v>5</v>
      </c>
      <c r="AF202" s="138">
        <v>100</v>
      </c>
      <c r="AG202" s="140" t="str">
        <f>Table4[[#This Row],[4]]</f>
        <v>P1-0099</v>
      </c>
      <c r="AH202" s="140" t="str">
        <f>Table4[[#This Row],[5]]</f>
        <v xml:space="preserve">MATJAŽ HUMAR </v>
      </c>
      <c r="AI202" s="138">
        <v>100</v>
      </c>
      <c r="AJ202" s="138"/>
      <c r="AK202" s="138"/>
      <c r="AL202" s="138"/>
      <c r="AM202" s="138"/>
      <c r="AN202" s="138"/>
      <c r="AO202" s="138"/>
      <c r="AP202" s="138"/>
      <c r="AQ202" s="138"/>
      <c r="AR202" s="138"/>
      <c r="AS202" s="138"/>
      <c r="AT202" s="138"/>
      <c r="AU202" s="138"/>
      <c r="AV202" s="138"/>
      <c r="AW202" s="138"/>
      <c r="AX202" s="138"/>
      <c r="AY202" s="134"/>
    </row>
    <row r="203" spans="1:51" s="135" customFormat="1" ht="76.5" x14ac:dyDescent="0.2">
      <c r="A203" s="135">
        <v>106</v>
      </c>
      <c r="B203" s="135" t="s">
        <v>1884</v>
      </c>
      <c r="D203" s="140" t="s">
        <v>677</v>
      </c>
      <c r="E203" s="140" t="s">
        <v>2352</v>
      </c>
      <c r="F203" s="140" t="s">
        <v>2702</v>
      </c>
      <c r="G203" s="140" t="s">
        <v>2281</v>
      </c>
      <c r="H203" s="135">
        <v>2023</v>
      </c>
      <c r="I203" s="140" t="s">
        <v>2703</v>
      </c>
      <c r="J203" s="133">
        <v>75474</v>
      </c>
      <c r="K203" s="135" t="s">
        <v>2316</v>
      </c>
      <c r="L203" s="140" t="s">
        <v>2704</v>
      </c>
      <c r="M203" s="140" t="s">
        <v>2705</v>
      </c>
      <c r="N203" s="140" t="s">
        <v>2706</v>
      </c>
      <c r="O203" s="140" t="s">
        <v>2707</v>
      </c>
      <c r="P203" s="140">
        <v>75591</v>
      </c>
      <c r="Q203" s="154">
        <f>Table4[[#This Row],[21]]</f>
        <v>27.257115384615386</v>
      </c>
      <c r="R203" s="131">
        <f t="shared" si="28"/>
        <v>7.2571153846153855</v>
      </c>
      <c r="S203" s="138">
        <v>0</v>
      </c>
      <c r="T203" s="138">
        <v>20</v>
      </c>
      <c r="U203" s="137">
        <f>SUBTOTAL(9,Table4[[#This Row],[18]:[20]])</f>
        <v>27.257115384615386</v>
      </c>
      <c r="V203" s="135">
        <v>100</v>
      </c>
      <c r="W203" s="135">
        <v>20</v>
      </c>
      <c r="X203" s="141" t="s">
        <v>2633</v>
      </c>
      <c r="Y203" s="138">
        <v>6</v>
      </c>
      <c r="Z203" s="138">
        <v>4</v>
      </c>
      <c r="AA203" s="138">
        <v>8</v>
      </c>
      <c r="AB203" s="138">
        <v>38</v>
      </c>
      <c r="AC203" s="138" t="str">
        <f>Table4[[#This Row],[11]]</f>
        <v>P_XXI_121</v>
      </c>
      <c r="AD203" s="138">
        <v>40</v>
      </c>
      <c r="AE203" s="138">
        <v>5</v>
      </c>
      <c r="AF203" s="138">
        <v>100</v>
      </c>
      <c r="AG203" s="140" t="str">
        <f>Table4[[#This Row],[4]]</f>
        <v>P1-0135</v>
      </c>
      <c r="AH203" s="140" t="str">
        <f>Table4[[#This Row],[5]]</f>
        <v>ANDREJ GORIŠEK</v>
      </c>
      <c r="AI203" s="138">
        <v>100</v>
      </c>
      <c r="AJ203" s="138"/>
      <c r="AK203" s="138"/>
      <c r="AL203" s="138"/>
      <c r="AM203" s="138"/>
      <c r="AN203" s="138"/>
      <c r="AO203" s="138"/>
      <c r="AP203" s="138"/>
      <c r="AQ203" s="138"/>
      <c r="AR203" s="138"/>
      <c r="AS203" s="138"/>
      <c r="AT203" s="138"/>
      <c r="AU203" s="138"/>
      <c r="AV203" s="138"/>
      <c r="AW203" s="138"/>
      <c r="AX203" s="138"/>
      <c r="AY203" s="134"/>
    </row>
    <row r="204" spans="1:51" s="135" customFormat="1" ht="51" x14ac:dyDescent="0.2">
      <c r="A204" s="135">
        <v>106</v>
      </c>
      <c r="B204" s="135" t="s">
        <v>1884</v>
      </c>
      <c r="D204" s="140" t="s">
        <v>2708</v>
      </c>
      <c r="E204" s="140" t="s">
        <v>2353</v>
      </c>
      <c r="F204" s="140">
        <v>16354</v>
      </c>
      <c r="G204" s="140" t="s">
        <v>2282</v>
      </c>
      <c r="H204" s="135">
        <v>2023</v>
      </c>
      <c r="I204" s="140" t="s">
        <v>2709</v>
      </c>
      <c r="J204" s="133">
        <v>113786.84</v>
      </c>
      <c r="K204" s="135" t="s">
        <v>2317</v>
      </c>
      <c r="L204" s="140" t="s">
        <v>2710</v>
      </c>
      <c r="M204" s="140" t="s">
        <v>2711</v>
      </c>
      <c r="N204" s="140" t="s">
        <v>2712</v>
      </c>
      <c r="O204" s="140" t="s">
        <v>2713</v>
      </c>
      <c r="P204" s="135" t="s">
        <v>2386</v>
      </c>
      <c r="Q204" s="154">
        <f>Table4[[#This Row],[21]]</f>
        <v>30.941042307692307</v>
      </c>
      <c r="R204" s="131">
        <f t="shared" si="28"/>
        <v>10.941042307692308</v>
      </c>
      <c r="S204" s="138">
        <v>0</v>
      </c>
      <c r="T204" s="138">
        <v>20</v>
      </c>
      <c r="U204" s="137">
        <f>SUBTOTAL(9,Table4[[#This Row],[18]:[20]])</f>
        <v>30.941042307692307</v>
      </c>
      <c r="V204" s="135">
        <v>100</v>
      </c>
      <c r="W204" s="135">
        <v>20</v>
      </c>
      <c r="X204" s="141" t="s">
        <v>2633</v>
      </c>
      <c r="Y204" s="138">
        <v>6</v>
      </c>
      <c r="Z204" s="138">
        <v>4</v>
      </c>
      <c r="AA204" s="138">
        <v>7</v>
      </c>
      <c r="AB204" s="138">
        <v>38</v>
      </c>
      <c r="AC204" s="138" t="str">
        <f>Table4[[#This Row],[11]]</f>
        <v>P_XXI_122</v>
      </c>
      <c r="AD204" s="138">
        <v>40</v>
      </c>
      <c r="AE204" s="138">
        <v>5</v>
      </c>
      <c r="AF204" s="138">
        <v>100</v>
      </c>
      <c r="AG204" s="140" t="str">
        <f>Table4[[#This Row],[4]]</f>
        <v>P1-0134</v>
      </c>
      <c r="AH204" s="140" t="str">
        <f>Table4[[#This Row],[5]]</f>
        <v>PESTOTNIK ROK</v>
      </c>
      <c r="AI204" s="138"/>
      <c r="AJ204" s="138"/>
      <c r="AK204" s="138"/>
      <c r="AL204" s="138"/>
      <c r="AM204" s="138"/>
      <c r="AN204" s="138"/>
      <c r="AO204" s="138"/>
      <c r="AP204" s="138"/>
      <c r="AQ204" s="138"/>
      <c r="AR204" s="138"/>
      <c r="AS204" s="138"/>
      <c r="AT204" s="138"/>
      <c r="AU204" s="138"/>
      <c r="AV204" s="138"/>
      <c r="AW204" s="138"/>
      <c r="AX204" s="138"/>
      <c r="AY204" s="134"/>
    </row>
    <row r="205" spans="1:51" s="135" customFormat="1" ht="114.75" customHeight="1" x14ac:dyDescent="0.2">
      <c r="A205" s="135">
        <v>106</v>
      </c>
      <c r="B205" s="135" t="s">
        <v>1884</v>
      </c>
      <c r="D205" s="140" t="s">
        <v>686</v>
      </c>
      <c r="E205" s="140" t="s">
        <v>2354</v>
      </c>
      <c r="F205" s="140">
        <v>18545</v>
      </c>
      <c r="G205" s="140" t="s">
        <v>2283</v>
      </c>
      <c r="H205" s="135">
        <v>2023</v>
      </c>
      <c r="I205" s="140" t="s">
        <v>2714</v>
      </c>
      <c r="J205" s="133">
        <v>128425.82999999999</v>
      </c>
      <c r="K205" s="135" t="s">
        <v>2318</v>
      </c>
      <c r="L205" s="140" t="s">
        <v>2715</v>
      </c>
      <c r="M205" s="140" t="s">
        <v>2716</v>
      </c>
      <c r="N205" s="140" t="s">
        <v>2717</v>
      </c>
      <c r="O205" s="140" t="s">
        <v>2718</v>
      </c>
      <c r="P205" s="135" t="s">
        <v>2387</v>
      </c>
      <c r="Q205" s="154">
        <f>Table4[[#This Row],[21]]</f>
        <v>101.4386375</v>
      </c>
      <c r="R205" s="131">
        <f t="shared" si="28"/>
        <v>12.348637499999999</v>
      </c>
      <c r="S205" s="138">
        <v>12</v>
      </c>
      <c r="T205" s="138">
        <v>77.09</v>
      </c>
      <c r="U205" s="137">
        <f>SUBTOTAL(9,Table4[[#This Row],[18]:[20]])</f>
        <v>101.4386375</v>
      </c>
      <c r="V205" s="135">
        <v>100</v>
      </c>
      <c r="W205" s="135">
        <v>20</v>
      </c>
      <c r="X205" s="141" t="s">
        <v>2633</v>
      </c>
      <c r="Y205" s="138">
        <v>4</v>
      </c>
      <c r="Z205" s="138">
        <v>5</v>
      </c>
      <c r="AA205" s="138">
        <v>1</v>
      </c>
      <c r="AB205" s="138">
        <v>4</v>
      </c>
      <c r="AC205" s="138" t="str">
        <f>Table4[[#This Row],[11]]</f>
        <v>P_XXI_124</v>
      </c>
      <c r="AD205" s="138">
        <v>112.11</v>
      </c>
      <c r="AE205" s="138">
        <v>5</v>
      </c>
      <c r="AF205" s="138">
        <v>100</v>
      </c>
      <c r="AG205" s="140" t="str">
        <f>Table4[[#This Row],[4]]</f>
        <v>P1-0102</v>
      </c>
      <c r="AH205" s="140" t="str">
        <f>Table4[[#This Row],[5]]</f>
        <v xml:space="preserve">JASMINA KOŽAR LOGAR </v>
      </c>
      <c r="AI205" s="138">
        <v>100</v>
      </c>
      <c r="AJ205" s="138"/>
      <c r="AK205" s="138"/>
      <c r="AL205" s="138"/>
      <c r="AM205" s="138"/>
      <c r="AN205" s="138"/>
      <c r="AO205" s="138"/>
      <c r="AP205" s="138"/>
      <c r="AQ205" s="138"/>
      <c r="AR205" s="138"/>
      <c r="AS205" s="138"/>
      <c r="AT205" s="138"/>
      <c r="AU205" s="138"/>
      <c r="AV205" s="138"/>
      <c r="AW205" s="138"/>
      <c r="AX205" s="138"/>
      <c r="AY205" s="134"/>
    </row>
    <row r="206" spans="1:51" s="135" customFormat="1" ht="76.5" x14ac:dyDescent="0.2">
      <c r="A206" s="135">
        <v>106</v>
      </c>
      <c r="B206" s="135" t="s">
        <v>1884</v>
      </c>
      <c r="D206" s="140" t="s">
        <v>1606</v>
      </c>
      <c r="E206" s="140" t="s">
        <v>2355</v>
      </c>
      <c r="F206" s="140">
        <v>33270</v>
      </c>
      <c r="G206" s="140" t="s">
        <v>2284</v>
      </c>
      <c r="H206" s="135">
        <v>2023</v>
      </c>
      <c r="I206" s="140" t="s">
        <v>2719</v>
      </c>
      <c r="J206" s="133">
        <v>46822.180000000008</v>
      </c>
      <c r="K206" s="135" t="s">
        <v>2319</v>
      </c>
      <c r="L206" s="140" t="s">
        <v>2720</v>
      </c>
      <c r="M206" s="140" t="s">
        <v>2721</v>
      </c>
      <c r="N206" s="140" t="s">
        <v>2722</v>
      </c>
      <c r="O206" s="140" t="s">
        <v>2723</v>
      </c>
      <c r="P206" s="140">
        <v>75614</v>
      </c>
      <c r="Q206" s="154">
        <f>Table4[[#This Row],[21]]</f>
        <v>9.2321326923076938</v>
      </c>
      <c r="R206" s="131">
        <f t="shared" si="28"/>
        <v>4.5021326923076934</v>
      </c>
      <c r="S206" s="138">
        <v>2.79</v>
      </c>
      <c r="T206" s="138">
        <v>1.94</v>
      </c>
      <c r="U206" s="137">
        <f>SUBTOTAL(9,Table4[[#This Row],[18]:[20]])</f>
        <v>9.2321326923076938</v>
      </c>
      <c r="V206" s="135">
        <v>100</v>
      </c>
      <c r="W206" s="135">
        <v>20</v>
      </c>
      <c r="X206" s="141" t="s">
        <v>2633</v>
      </c>
      <c r="Y206" s="138">
        <v>3</v>
      </c>
      <c r="Z206" s="138">
        <v>4</v>
      </c>
      <c r="AA206" s="138">
        <v>8</v>
      </c>
      <c r="AB206" s="138">
        <v>4</v>
      </c>
      <c r="AC206" s="138" t="str">
        <f>Table4[[#This Row],[11]]</f>
        <v>P_XXI_125</v>
      </c>
      <c r="AD206" s="138">
        <v>9.23</v>
      </c>
      <c r="AE206" s="138">
        <v>5</v>
      </c>
      <c r="AF206" s="138">
        <v>100</v>
      </c>
      <c r="AG206" s="140" t="str">
        <f>Table4[[#This Row],[4]]</f>
        <v>I0-0005</v>
      </c>
      <c r="AH206" s="140" t="str">
        <f>Table4[[#This Row],[5]]</f>
        <v>KRISTIAN RADAN</v>
      </c>
      <c r="AI206" s="138">
        <v>100</v>
      </c>
      <c r="AJ206" s="138"/>
      <c r="AK206" s="138"/>
      <c r="AL206" s="138"/>
      <c r="AM206" s="138"/>
      <c r="AN206" s="138"/>
      <c r="AO206" s="138"/>
      <c r="AP206" s="138"/>
      <c r="AQ206" s="138"/>
      <c r="AR206" s="138"/>
      <c r="AS206" s="138"/>
      <c r="AT206" s="138"/>
      <c r="AU206" s="138"/>
      <c r="AV206" s="138"/>
      <c r="AW206" s="138"/>
      <c r="AX206" s="138"/>
      <c r="AY206" s="134"/>
    </row>
    <row r="207" spans="1:51" s="130" customFormat="1" ht="63.75" x14ac:dyDescent="0.2">
      <c r="A207" s="130">
        <v>106</v>
      </c>
      <c r="B207" s="140" t="s">
        <v>1884</v>
      </c>
      <c r="C207" s="140"/>
      <c r="D207" s="140" t="s">
        <v>1160</v>
      </c>
      <c r="E207" s="140" t="s">
        <v>2356</v>
      </c>
      <c r="F207" s="140">
        <v>7025</v>
      </c>
      <c r="G207" s="140" t="s">
        <v>2285</v>
      </c>
      <c r="H207" s="140">
        <v>2023</v>
      </c>
      <c r="I207" s="140" t="s">
        <v>1385</v>
      </c>
      <c r="J207" s="140">
        <v>123628.81</v>
      </c>
      <c r="K207" s="140" t="s">
        <v>2320</v>
      </c>
      <c r="L207" s="140" t="s">
        <v>2162</v>
      </c>
      <c r="M207" s="140" t="s">
        <v>2163</v>
      </c>
      <c r="N207" s="140" t="s">
        <v>2164</v>
      </c>
      <c r="O207" s="140" t="s">
        <v>2165</v>
      </c>
      <c r="P207" s="140">
        <v>75517</v>
      </c>
      <c r="Q207" s="154">
        <f>Table4[[#This Row],[21]]</f>
        <v>21.859231971153847</v>
      </c>
      <c r="R207" s="154">
        <v>14.859231971153847</v>
      </c>
      <c r="S207" s="140">
        <v>4</v>
      </c>
      <c r="T207" s="140">
        <v>3</v>
      </c>
      <c r="U207" s="137">
        <f>SUBTOTAL(9,Table4[[#This Row],[18]:[20]])</f>
        <v>21.859231971153847</v>
      </c>
      <c r="V207" s="140">
        <v>100</v>
      </c>
      <c r="W207" s="140">
        <v>20</v>
      </c>
      <c r="X207" s="141" t="s">
        <v>2633</v>
      </c>
      <c r="Y207" s="140">
        <v>6</v>
      </c>
      <c r="Z207" s="140">
        <v>1</v>
      </c>
      <c r="AA207" s="140">
        <v>4</v>
      </c>
      <c r="AB207" s="140">
        <v>26</v>
      </c>
      <c r="AC207" s="140" t="s">
        <v>2320</v>
      </c>
      <c r="AD207" s="140" t="s">
        <v>2166</v>
      </c>
      <c r="AE207" s="140">
        <v>4</v>
      </c>
      <c r="AF207" s="140">
        <v>100</v>
      </c>
      <c r="AG207" s="140" t="str">
        <f>Table4[[#This Row],[4]]</f>
        <v>P2-0026</v>
      </c>
      <c r="AH207" s="140" t="str">
        <f>Table4[[#This Row],[5]]</f>
        <v xml:space="preserve">LEON CIZELJ </v>
      </c>
      <c r="AI207" s="140">
        <v>60</v>
      </c>
      <c r="AJ207" s="140" t="s">
        <v>1985</v>
      </c>
      <c r="AK207" s="140" t="s">
        <v>1986</v>
      </c>
      <c r="AL207" s="140">
        <v>20</v>
      </c>
      <c r="AM207" s="140" t="s">
        <v>2167</v>
      </c>
      <c r="AN207" s="140" t="s">
        <v>2168</v>
      </c>
      <c r="AO207" s="140">
        <v>10</v>
      </c>
      <c r="AP207" s="140" t="s">
        <v>2685</v>
      </c>
      <c r="AQ207" s="140" t="s">
        <v>2170</v>
      </c>
      <c r="AR207" s="140">
        <v>10</v>
      </c>
      <c r="AS207" s="140"/>
      <c r="AT207" s="140"/>
      <c r="AU207" s="140"/>
      <c r="AV207" s="140"/>
      <c r="AW207" s="140"/>
      <c r="AX207" s="140"/>
      <c r="AY207" s="162"/>
    </row>
    <row r="208" spans="1:51" s="83" customFormat="1" ht="180" customHeight="1" x14ac:dyDescent="0.2">
      <c r="A208" s="128">
        <v>106</v>
      </c>
      <c r="B208" s="135" t="s">
        <v>1884</v>
      </c>
      <c r="C208" s="135"/>
      <c r="D208" s="160" t="s">
        <v>1117</v>
      </c>
      <c r="E208" s="140" t="s">
        <v>2357</v>
      </c>
      <c r="F208" s="138">
        <v>15656</v>
      </c>
      <c r="G208" s="140" t="s">
        <v>2286</v>
      </c>
      <c r="H208" s="135">
        <v>2023</v>
      </c>
      <c r="I208" s="138" t="s">
        <v>2455</v>
      </c>
      <c r="J208" s="133">
        <v>265055.96000000002</v>
      </c>
      <c r="K208" s="135" t="s">
        <v>2321</v>
      </c>
      <c r="L208" s="138" t="s">
        <v>2456</v>
      </c>
      <c r="M208" s="138" t="s">
        <v>2457</v>
      </c>
      <c r="N208" s="138" t="s">
        <v>2458</v>
      </c>
      <c r="O208" s="138" t="s">
        <v>2459</v>
      </c>
      <c r="P208" s="140">
        <v>75620</v>
      </c>
      <c r="Q208" s="154">
        <f>Table4[[#This Row],[21]]</f>
        <v>42.467687499999997</v>
      </c>
      <c r="R208" s="131">
        <f>J208*0.25/2080</f>
        <v>31.857687500000001</v>
      </c>
      <c r="S208" s="138">
        <v>10.61</v>
      </c>
      <c r="T208" s="138">
        <v>0</v>
      </c>
      <c r="U208" s="137">
        <f>SUBTOTAL(9,Table4[[#This Row],[18]:[20]])</f>
        <v>42.467687499999997</v>
      </c>
      <c r="V208" s="135">
        <v>100</v>
      </c>
      <c r="W208" s="135">
        <v>25</v>
      </c>
      <c r="X208" s="141" t="s">
        <v>2633</v>
      </c>
      <c r="Y208" s="138">
        <v>6</v>
      </c>
      <c r="Z208" s="138">
        <v>1</v>
      </c>
      <c r="AA208" s="138">
        <v>1</v>
      </c>
      <c r="AB208" s="138">
        <v>14</v>
      </c>
      <c r="AC208" s="138" t="str">
        <f>Table4[[#This Row],[11]]</f>
        <v>P_XXI_127</v>
      </c>
      <c r="AD208" s="138">
        <v>24.76</v>
      </c>
      <c r="AE208" s="138">
        <v>4</v>
      </c>
      <c r="AF208" s="138">
        <v>100</v>
      </c>
      <c r="AG208" s="160" t="str">
        <f>Table4[[#This Row],[4]]</f>
        <v>P2-0209</v>
      </c>
      <c r="AH208" s="138" t="str">
        <f>Table4[[#This Row],[5]]</f>
        <v xml:space="preserve">TOMAŽ ŠEF </v>
      </c>
      <c r="AI208" s="138">
        <v>75</v>
      </c>
      <c r="AJ208" s="138" t="s">
        <v>2460</v>
      </c>
      <c r="AK208" s="138" t="s">
        <v>1127</v>
      </c>
      <c r="AL208" s="138">
        <v>15</v>
      </c>
      <c r="AM208" s="138" t="s">
        <v>2461</v>
      </c>
      <c r="AN208" s="138" t="s">
        <v>2462</v>
      </c>
      <c r="AO208" s="138">
        <v>10</v>
      </c>
      <c r="AP208" s="138"/>
      <c r="AQ208" s="138"/>
      <c r="AR208" s="138"/>
      <c r="AS208" s="138"/>
      <c r="AT208" s="138"/>
      <c r="AU208" s="138"/>
      <c r="AV208" s="138"/>
      <c r="AW208" s="138"/>
      <c r="AX208" s="138"/>
    </row>
    <row r="209" spans="1:16383" s="83" customFormat="1" ht="76.5" x14ac:dyDescent="0.2">
      <c r="A209" s="118">
        <v>106</v>
      </c>
      <c r="B209" s="135" t="s">
        <v>1884</v>
      </c>
      <c r="C209" s="135"/>
      <c r="D209" s="160"/>
      <c r="E209" s="140" t="s">
        <v>2358</v>
      </c>
      <c r="F209" s="138"/>
      <c r="G209" s="140" t="s">
        <v>2287</v>
      </c>
      <c r="H209" s="135">
        <v>2023</v>
      </c>
      <c r="I209" s="138" t="s">
        <v>2496</v>
      </c>
      <c r="J209" s="133">
        <v>250501.8</v>
      </c>
      <c r="K209" s="135" t="s">
        <v>2322</v>
      </c>
      <c r="L209" s="138" t="s">
        <v>2497</v>
      </c>
      <c r="M209" s="138" t="s">
        <v>2498</v>
      </c>
      <c r="N209" s="138" t="s">
        <v>2499</v>
      </c>
      <c r="O209" s="138" t="s">
        <v>2500</v>
      </c>
      <c r="P209" s="140">
        <v>75645</v>
      </c>
      <c r="Q209" s="154">
        <f>Table4[[#This Row],[21]]</f>
        <v>132.81671153846153</v>
      </c>
      <c r="R209" s="131">
        <f t="shared" si="28"/>
        <v>24.08671153846154</v>
      </c>
      <c r="S209" s="138">
        <v>50</v>
      </c>
      <c r="T209" s="138">
        <v>58.73</v>
      </c>
      <c r="U209" s="137">
        <f>SUBTOTAL(9,Table4[[#This Row],[18]:[20]])</f>
        <v>132.81671153846153</v>
      </c>
      <c r="V209" s="135">
        <v>100</v>
      </c>
      <c r="W209" s="135">
        <v>20</v>
      </c>
      <c r="X209" s="141" t="s">
        <v>2633</v>
      </c>
      <c r="Y209" s="138">
        <v>3</v>
      </c>
      <c r="Z209" s="138">
        <v>1</v>
      </c>
      <c r="AA209" s="138">
        <v>5</v>
      </c>
      <c r="AB209" s="138">
        <v>4</v>
      </c>
      <c r="AC209" s="138" t="str">
        <f>Table4[[#This Row],[11]]</f>
        <v>P_XXI_128</v>
      </c>
      <c r="AD209" s="138">
        <v>58.73</v>
      </c>
      <c r="AE209" s="138">
        <v>5</v>
      </c>
      <c r="AF209" s="138">
        <v>100</v>
      </c>
      <c r="AG209" s="138">
        <f>Table4[[#This Row],[4]]</f>
        <v>0</v>
      </c>
      <c r="AH209" s="138" t="str">
        <f>Table4[[#This Row],[5]]</f>
        <v>DENIS ARČON</v>
      </c>
      <c r="AI209" s="138">
        <v>50</v>
      </c>
      <c r="AJ209" s="138" t="s">
        <v>651</v>
      </c>
      <c r="AK209" s="138" t="s">
        <v>2501</v>
      </c>
      <c r="AL209" s="138">
        <v>40</v>
      </c>
      <c r="AM209" s="138" t="s">
        <v>651</v>
      </c>
      <c r="AN209" s="138" t="s">
        <v>2502</v>
      </c>
      <c r="AO209" s="138">
        <v>10</v>
      </c>
      <c r="AP209" s="138"/>
      <c r="AQ209" s="138"/>
      <c r="AR209" s="138"/>
      <c r="AS209" s="138"/>
      <c r="AT209" s="138"/>
      <c r="AU209" s="138"/>
      <c r="AV209" s="138"/>
      <c r="AW209" s="138"/>
      <c r="AX209" s="138"/>
    </row>
    <row r="210" spans="1:16383" s="83" customFormat="1" ht="165.75" customHeight="1" x14ac:dyDescent="0.2">
      <c r="A210" s="115">
        <v>106</v>
      </c>
      <c r="B210" s="139" t="s">
        <v>1884</v>
      </c>
      <c r="C210" s="139"/>
      <c r="D210" s="160" t="s">
        <v>765</v>
      </c>
      <c r="E210" s="140" t="s">
        <v>2359</v>
      </c>
      <c r="F210" s="138">
        <v>24264</v>
      </c>
      <c r="G210" s="140" t="s">
        <v>2288</v>
      </c>
      <c r="H210" s="139">
        <v>2023</v>
      </c>
      <c r="I210" s="138" t="s">
        <v>2174</v>
      </c>
      <c r="J210" s="133">
        <v>209380.45</v>
      </c>
      <c r="K210" s="139" t="s">
        <v>2323</v>
      </c>
      <c r="L210" s="138" t="s">
        <v>2468</v>
      </c>
      <c r="M210" s="138" t="s">
        <v>2469</v>
      </c>
      <c r="N210" s="138" t="s">
        <v>2470</v>
      </c>
      <c r="O210" s="138" t="s">
        <v>2471</v>
      </c>
      <c r="P210" s="139" t="s">
        <v>2388</v>
      </c>
      <c r="Q210" s="154">
        <f>Table4[[#This Row],[21]]</f>
        <v>32.165919471153849</v>
      </c>
      <c r="R210" s="131">
        <f>J210*0.25/2080</f>
        <v>25.165919471153849</v>
      </c>
      <c r="S210" s="138">
        <v>4</v>
      </c>
      <c r="T210" s="138">
        <v>3</v>
      </c>
      <c r="U210" s="137">
        <f>SUBTOTAL(9,Table4[[#This Row],[18]:[20]])</f>
        <v>32.165919471153849</v>
      </c>
      <c r="V210" s="139">
        <v>100</v>
      </c>
      <c r="W210" s="139">
        <v>25</v>
      </c>
      <c r="X210" s="141" t="s">
        <v>2633</v>
      </c>
      <c r="Y210" s="138">
        <v>6</v>
      </c>
      <c r="Z210" s="138">
        <v>1</v>
      </c>
      <c r="AA210" s="138">
        <v>4</v>
      </c>
      <c r="AB210" s="138">
        <v>26</v>
      </c>
      <c r="AC210" s="138" t="str">
        <f>Table4[[#This Row],[11]]</f>
        <v>P_XXI_129</v>
      </c>
      <c r="AD210" s="138">
        <v>0</v>
      </c>
      <c r="AE210" s="138">
        <v>4</v>
      </c>
      <c r="AF210" s="138">
        <v>100</v>
      </c>
      <c r="AG210" s="138" t="str">
        <f>Table4[[#This Row],[4]]</f>
        <v>P1-0035</v>
      </c>
      <c r="AH210" s="138" t="str">
        <f>Table4[[#This Row],[5]]</f>
        <v xml:space="preserve">JERNEJ FESEL KAMENIK </v>
      </c>
      <c r="AI210" s="138">
        <v>30</v>
      </c>
      <c r="AJ210" s="138" t="s">
        <v>765</v>
      </c>
      <c r="AK210" s="138" t="s">
        <v>1668</v>
      </c>
      <c r="AL210" s="138">
        <v>30</v>
      </c>
      <c r="AM210" s="138" t="s">
        <v>769</v>
      </c>
      <c r="AN210" s="138" t="s">
        <v>1669</v>
      </c>
      <c r="AO210" s="138">
        <v>30</v>
      </c>
      <c r="AP210" s="138" t="s">
        <v>1968</v>
      </c>
      <c r="AQ210" s="138" t="s">
        <v>1589</v>
      </c>
      <c r="AR210" s="138">
        <v>10</v>
      </c>
      <c r="AS210" s="138"/>
      <c r="AT210" s="138"/>
      <c r="AU210" s="138"/>
      <c r="AV210" s="138"/>
      <c r="AW210" s="138"/>
      <c r="AX210" s="138"/>
    </row>
    <row r="211" spans="1:16383" s="93" customFormat="1" ht="90" customHeight="1" x14ac:dyDescent="0.2">
      <c r="A211" s="103">
        <v>106</v>
      </c>
      <c r="B211" s="135" t="s">
        <v>1884</v>
      </c>
      <c r="C211" s="135"/>
      <c r="D211" s="160" t="s">
        <v>651</v>
      </c>
      <c r="E211" s="140" t="s">
        <v>2360</v>
      </c>
      <c r="F211" s="138">
        <v>32911</v>
      </c>
      <c r="G211" s="140" t="s">
        <v>2289</v>
      </c>
      <c r="H211" s="135">
        <v>2023</v>
      </c>
      <c r="I211" s="138" t="s">
        <v>2400</v>
      </c>
      <c r="J211" s="133">
        <v>137434.56</v>
      </c>
      <c r="K211" s="135" t="s">
        <v>2324</v>
      </c>
      <c r="L211" s="138" t="s">
        <v>2401</v>
      </c>
      <c r="M211" s="138" t="s">
        <v>2402</v>
      </c>
      <c r="N211" s="140" t="s">
        <v>2403</v>
      </c>
      <c r="O211" s="138" t="s">
        <v>2404</v>
      </c>
      <c r="P211" s="140">
        <v>75232</v>
      </c>
      <c r="Q211" s="154">
        <f>Table4[[#This Row],[21]]</f>
        <v>74.334861538461539</v>
      </c>
      <c r="R211" s="131">
        <f t="shared" si="28"/>
        <v>13.214861538461539</v>
      </c>
      <c r="S211" s="137">
        <v>2.39</v>
      </c>
      <c r="T211" s="138">
        <v>58.73</v>
      </c>
      <c r="U211" s="137">
        <f>SUBTOTAL(9,Table4[[#This Row],[18]:[20]])</f>
        <v>74.334861538461539</v>
      </c>
      <c r="V211" s="135">
        <v>100</v>
      </c>
      <c r="W211" s="135">
        <v>20</v>
      </c>
      <c r="X211" s="141" t="s">
        <v>2633</v>
      </c>
      <c r="Y211" s="138">
        <v>3</v>
      </c>
      <c r="Z211" s="138">
        <v>7</v>
      </c>
      <c r="AA211" s="138">
        <v>2</v>
      </c>
      <c r="AB211" s="138">
        <v>44</v>
      </c>
      <c r="AC211" s="135" t="str">
        <f>Table4[[#This Row],[11]]</f>
        <v>P_XXI_130</v>
      </c>
      <c r="AD211" s="135">
        <v>0</v>
      </c>
      <c r="AE211" s="138">
        <v>5</v>
      </c>
      <c r="AF211" s="138">
        <v>100</v>
      </c>
      <c r="AG211" s="138" t="str">
        <f>Table4[[#This Row],[4]]</f>
        <v>P1-0125</v>
      </c>
      <c r="AH211" s="138" t="str">
        <f>Table4[[#This Row],[5]]</f>
        <v>GEORGIOS KORDOGIANNIS</v>
      </c>
      <c r="AI211" s="138">
        <v>60</v>
      </c>
      <c r="AJ211" s="138" t="s">
        <v>2405</v>
      </c>
      <c r="AK211" s="138" t="s">
        <v>2406</v>
      </c>
      <c r="AL211" s="138">
        <v>40</v>
      </c>
      <c r="AM211" s="138"/>
      <c r="AN211" s="138"/>
      <c r="AO211" s="138"/>
      <c r="AP211" s="138"/>
      <c r="AQ211" s="138"/>
      <c r="AR211" s="138"/>
      <c r="AS211" s="138"/>
      <c r="AT211" s="138"/>
      <c r="AU211" s="138"/>
      <c r="AV211" s="138"/>
      <c r="AW211" s="138"/>
      <c r="AX211" s="138"/>
    </row>
    <row r="212" spans="1:16383" s="83" customFormat="1" ht="210" customHeight="1" x14ac:dyDescent="0.2">
      <c r="A212" s="103">
        <v>106</v>
      </c>
      <c r="B212" s="135" t="s">
        <v>1884</v>
      </c>
      <c r="C212" s="135"/>
      <c r="D212" s="160" t="s">
        <v>939</v>
      </c>
      <c r="E212" s="140" t="s">
        <v>2361</v>
      </c>
      <c r="F212" s="138">
        <v>19030</v>
      </c>
      <c r="G212" s="140" t="s">
        <v>2447</v>
      </c>
      <c r="H212" s="135">
        <v>2023</v>
      </c>
      <c r="I212" s="138" t="s">
        <v>2448</v>
      </c>
      <c r="J212" s="133">
        <v>358435.79</v>
      </c>
      <c r="K212" s="135" t="s">
        <v>2325</v>
      </c>
      <c r="L212" s="138" t="s">
        <v>2449</v>
      </c>
      <c r="M212" s="138" t="s">
        <v>2450</v>
      </c>
      <c r="N212" s="138" t="s">
        <v>2451</v>
      </c>
      <c r="O212" s="138" t="s">
        <v>2452</v>
      </c>
      <c r="P212" s="140">
        <v>75469</v>
      </c>
      <c r="Q212" s="154">
        <f>Table4[[#This Row],[21]]</f>
        <v>34.464979807692309</v>
      </c>
      <c r="R212" s="131">
        <v>34.464979807692309</v>
      </c>
      <c r="S212" s="138"/>
      <c r="T212" s="138"/>
      <c r="U212" s="137">
        <f>SUBTOTAL(9,Table4[[#This Row],[18]:[20]])</f>
        <v>34.464979807692309</v>
      </c>
      <c r="V212" s="135">
        <v>100</v>
      </c>
      <c r="W212" s="135">
        <v>20</v>
      </c>
      <c r="X212" s="141" t="s">
        <v>2633</v>
      </c>
      <c r="Y212" s="138">
        <v>1</v>
      </c>
      <c r="Z212" s="138">
        <v>2</v>
      </c>
      <c r="AA212" s="138">
        <v>1</v>
      </c>
      <c r="AB212" s="138"/>
      <c r="AC212" s="138" t="str">
        <f>Table4[[#This Row],[11]]</f>
        <v>P_XXI_131</v>
      </c>
      <c r="AD212" s="135">
        <v>0</v>
      </c>
      <c r="AE212" s="138">
        <v>5</v>
      </c>
      <c r="AF212" s="138">
        <v>100</v>
      </c>
      <c r="AG212" s="138" t="str">
        <f>Table4[[#This Row],[4]]</f>
        <v>P2-0084</v>
      </c>
      <c r="AH212" s="138" t="str">
        <f>Table4[[#This Row],[5]]</f>
        <v xml:space="preserve">SAŠO ŠTURM </v>
      </c>
      <c r="AI212" s="138">
        <v>10</v>
      </c>
      <c r="AJ212" s="138" t="s">
        <v>2453</v>
      </c>
      <c r="AK212" s="138" t="s">
        <v>2454</v>
      </c>
      <c r="AL212" s="138">
        <v>90</v>
      </c>
      <c r="AM212" s="138"/>
      <c r="AN212" s="138"/>
      <c r="AO212" s="138"/>
      <c r="AP212" s="138"/>
      <c r="AQ212" s="138"/>
      <c r="AR212" s="138"/>
      <c r="AS212" s="138"/>
      <c r="AT212" s="138"/>
      <c r="AU212" s="138"/>
      <c r="AV212" s="138"/>
      <c r="AW212" s="138"/>
      <c r="AX212" s="138"/>
    </row>
    <row r="213" spans="1:16383" s="83" customFormat="1" ht="135" customHeight="1" x14ac:dyDescent="0.2">
      <c r="A213" s="127">
        <v>106</v>
      </c>
      <c r="B213" s="135" t="s">
        <v>1884</v>
      </c>
      <c r="C213" s="135">
        <v>33</v>
      </c>
      <c r="D213" s="160" t="s">
        <v>700</v>
      </c>
      <c r="E213" s="140" t="s">
        <v>2362</v>
      </c>
      <c r="F213" s="138"/>
      <c r="G213" s="140" t="s">
        <v>2290</v>
      </c>
      <c r="H213" s="135">
        <v>2023</v>
      </c>
      <c r="I213" s="138" t="s">
        <v>2407</v>
      </c>
      <c r="J213" s="133">
        <v>232361.72</v>
      </c>
      <c r="K213" s="135" t="s">
        <v>2326</v>
      </c>
      <c r="L213" s="140" t="s">
        <v>2408</v>
      </c>
      <c r="M213" s="140" t="s">
        <v>2409</v>
      </c>
      <c r="N213" s="140" t="s">
        <v>2410</v>
      </c>
      <c r="O213" s="140" t="s">
        <v>2411</v>
      </c>
      <c r="P213" s="135" t="s">
        <v>2389</v>
      </c>
      <c r="Q213" s="154">
        <f>Table4[[#This Row],[21]]</f>
        <v>39.262473076923079</v>
      </c>
      <c r="R213" s="131">
        <f t="shared" si="28"/>
        <v>22.342473076923078</v>
      </c>
      <c r="S213" s="138">
        <v>16.920000000000002</v>
      </c>
      <c r="T213" s="138"/>
      <c r="U213" s="137">
        <f>SUBTOTAL(9,Table4[[#This Row],[18]:[20]])</f>
        <v>39.262473076923079</v>
      </c>
      <c r="V213" s="135">
        <v>100</v>
      </c>
      <c r="W213" s="135">
        <v>20</v>
      </c>
      <c r="X213" s="141" t="s">
        <v>2633</v>
      </c>
      <c r="Y213" s="138">
        <v>11</v>
      </c>
      <c r="Z213" s="138">
        <v>4</v>
      </c>
      <c r="AA213" s="166">
        <v>44</v>
      </c>
      <c r="AB213" s="138" t="s">
        <v>2326</v>
      </c>
      <c r="AC213" s="138" t="str">
        <f>Table4[[#This Row],[11]]</f>
        <v>P_XXI_132</v>
      </c>
      <c r="AD213" s="138">
        <v>5</v>
      </c>
      <c r="AE213" s="138">
        <v>5</v>
      </c>
      <c r="AF213" s="135">
        <v>100</v>
      </c>
      <c r="AG213" s="138" t="str">
        <f>Table4[[#This Row],[4]]</f>
        <v>P2-0105</v>
      </c>
      <c r="AH213" s="138" t="str">
        <f>Table4[[#This Row],[5]]</f>
        <v xml:space="preserve">DANJELA KUŠČER HROVATIN </v>
      </c>
      <c r="AI213" s="138">
        <v>70</v>
      </c>
      <c r="AJ213" s="138" t="s">
        <v>2412</v>
      </c>
      <c r="AK213" s="138" t="s">
        <v>2413</v>
      </c>
      <c r="AL213" s="138">
        <v>10</v>
      </c>
      <c r="AM213" s="138" t="s">
        <v>2414</v>
      </c>
      <c r="AN213" s="138" t="s">
        <v>2415</v>
      </c>
      <c r="AO213" s="138">
        <v>10</v>
      </c>
      <c r="AP213" s="138" t="s">
        <v>2416</v>
      </c>
      <c r="AQ213" s="138" t="s">
        <v>1841</v>
      </c>
      <c r="AR213" s="138">
        <v>10</v>
      </c>
      <c r="AS213" s="138"/>
      <c r="AT213" s="138"/>
      <c r="AU213" s="138"/>
      <c r="AV213" s="138"/>
      <c r="AW213" s="138"/>
      <c r="AX213" s="135"/>
      <c r="AY213" s="92"/>
      <c r="AZ213" s="92"/>
      <c r="BA213" s="92"/>
      <c r="BB213" s="92"/>
      <c r="BC213" s="92"/>
      <c r="BD213" s="92"/>
      <c r="BE213" s="92"/>
      <c r="BF213" s="92"/>
      <c r="BG213" s="92"/>
      <c r="BH213" s="92"/>
      <c r="BI213" s="92"/>
      <c r="BJ213" s="92"/>
      <c r="BK213" s="92"/>
      <c r="BL213" s="92"/>
      <c r="BM213" s="92"/>
      <c r="BN213" s="92"/>
      <c r="BO213" s="92"/>
      <c r="BP213" s="92"/>
      <c r="BQ213" s="92"/>
      <c r="BR213" s="92"/>
      <c r="BS213" s="92"/>
      <c r="BT213" s="92"/>
      <c r="BU213" s="92"/>
      <c r="BV213" s="92"/>
      <c r="BW213" s="92"/>
      <c r="BX213" s="92"/>
      <c r="BY213" s="92"/>
      <c r="BZ213" s="92"/>
      <c r="CA213" s="92"/>
      <c r="CB213" s="92"/>
      <c r="CC213" s="92"/>
      <c r="CD213" s="92"/>
      <c r="CE213" s="92"/>
      <c r="CF213" s="92"/>
      <c r="CG213" s="92"/>
      <c r="CH213" s="92"/>
      <c r="CI213" s="92"/>
      <c r="CJ213" s="92"/>
      <c r="CK213" s="92"/>
      <c r="CL213" s="92"/>
      <c r="CM213" s="92"/>
      <c r="CN213" s="92"/>
      <c r="CO213" s="92"/>
      <c r="CP213" s="92"/>
      <c r="CQ213" s="92"/>
      <c r="CR213" s="92"/>
      <c r="CS213" s="92"/>
      <c r="CT213" s="92"/>
      <c r="CU213" s="92"/>
      <c r="CV213" s="92"/>
      <c r="CW213" s="92"/>
      <c r="CX213" s="92"/>
      <c r="CY213" s="92"/>
      <c r="CZ213" s="92"/>
      <c r="DA213" s="92"/>
      <c r="DB213" s="92"/>
      <c r="DC213" s="92"/>
      <c r="DD213" s="92"/>
      <c r="DE213" s="92"/>
      <c r="DF213" s="92"/>
      <c r="DG213" s="92"/>
      <c r="DH213" s="92"/>
      <c r="DI213" s="92"/>
      <c r="DJ213" s="92"/>
      <c r="DK213" s="92"/>
      <c r="DL213" s="92"/>
      <c r="DM213" s="92"/>
      <c r="DN213" s="92"/>
      <c r="DO213" s="92"/>
      <c r="DP213" s="92"/>
      <c r="DQ213" s="92"/>
      <c r="DR213" s="92"/>
      <c r="DS213" s="92"/>
      <c r="DT213" s="92"/>
      <c r="DU213" s="92"/>
      <c r="DV213" s="92"/>
      <c r="DW213" s="92"/>
      <c r="DX213" s="92"/>
      <c r="DY213" s="92"/>
      <c r="DZ213" s="92"/>
      <c r="EA213" s="92"/>
      <c r="EB213" s="92"/>
      <c r="EC213" s="92"/>
      <c r="ED213" s="92"/>
      <c r="EE213" s="92"/>
      <c r="EF213" s="92"/>
      <c r="EG213" s="92"/>
      <c r="EH213" s="92"/>
      <c r="EI213" s="92"/>
      <c r="EJ213" s="92"/>
      <c r="EK213" s="92"/>
      <c r="EL213" s="92"/>
      <c r="EM213" s="92"/>
      <c r="EN213" s="92"/>
      <c r="EO213" s="92"/>
      <c r="EP213" s="92"/>
      <c r="EQ213" s="92"/>
      <c r="ER213" s="92"/>
      <c r="ES213" s="92"/>
      <c r="ET213" s="92"/>
      <c r="EU213" s="92"/>
      <c r="EV213" s="92"/>
      <c r="EW213" s="92"/>
      <c r="EX213" s="92"/>
      <c r="EY213" s="92"/>
      <c r="EZ213" s="92"/>
      <c r="FA213" s="92"/>
      <c r="FB213" s="92"/>
      <c r="FC213" s="92"/>
      <c r="FD213" s="92"/>
      <c r="FE213" s="92"/>
      <c r="FF213" s="92"/>
      <c r="FG213" s="92"/>
      <c r="FH213" s="92"/>
      <c r="FI213" s="92"/>
      <c r="FJ213" s="92"/>
      <c r="FK213" s="92"/>
      <c r="FL213" s="92"/>
      <c r="FM213" s="92"/>
      <c r="FN213" s="92"/>
      <c r="FO213" s="92"/>
      <c r="FP213" s="92"/>
      <c r="FQ213" s="92"/>
      <c r="FR213" s="92"/>
      <c r="FS213" s="92"/>
      <c r="FT213" s="92"/>
      <c r="FU213" s="92"/>
      <c r="FV213" s="92"/>
      <c r="FW213" s="92"/>
      <c r="FX213" s="92"/>
      <c r="FY213" s="92"/>
      <c r="FZ213" s="92"/>
      <c r="GA213" s="92"/>
      <c r="GB213" s="92"/>
      <c r="GC213" s="92"/>
      <c r="GD213" s="92"/>
      <c r="GE213" s="92"/>
      <c r="GF213" s="92"/>
      <c r="GG213" s="92"/>
      <c r="GH213" s="92"/>
      <c r="GI213" s="92"/>
      <c r="GJ213" s="92"/>
      <c r="GK213" s="92"/>
      <c r="GL213" s="92"/>
      <c r="GM213" s="92"/>
      <c r="GN213" s="92"/>
      <c r="GO213" s="92"/>
      <c r="GP213" s="92"/>
      <c r="GQ213" s="92"/>
      <c r="GR213" s="92"/>
      <c r="GS213" s="92"/>
      <c r="GT213" s="92"/>
      <c r="GU213" s="92"/>
      <c r="GV213" s="92"/>
      <c r="GW213" s="92"/>
      <c r="GX213" s="92"/>
      <c r="GY213" s="92"/>
      <c r="GZ213" s="92"/>
      <c r="HA213" s="92"/>
      <c r="HB213" s="92"/>
      <c r="HC213" s="92"/>
      <c r="HD213" s="92"/>
      <c r="HE213" s="92"/>
      <c r="HF213" s="92"/>
      <c r="HG213" s="92"/>
      <c r="HH213" s="92"/>
      <c r="HI213" s="92"/>
      <c r="HJ213" s="92"/>
      <c r="HK213" s="92"/>
      <c r="HL213" s="92"/>
      <c r="HM213" s="92"/>
      <c r="HN213" s="92"/>
      <c r="HO213" s="92"/>
      <c r="HP213" s="92"/>
      <c r="HQ213" s="92"/>
      <c r="HR213" s="92"/>
      <c r="HS213" s="92"/>
      <c r="HT213" s="92"/>
      <c r="HU213" s="92"/>
      <c r="HV213" s="92"/>
      <c r="HW213" s="92"/>
      <c r="HX213" s="92"/>
      <c r="HY213" s="92"/>
      <c r="HZ213" s="92"/>
      <c r="IA213" s="92"/>
      <c r="IB213" s="92"/>
      <c r="IC213" s="92"/>
      <c r="ID213" s="92"/>
      <c r="IE213" s="92"/>
      <c r="IF213" s="92"/>
      <c r="IG213" s="92"/>
      <c r="IH213" s="92"/>
      <c r="II213" s="92"/>
      <c r="IJ213" s="92"/>
      <c r="IK213" s="92"/>
      <c r="IL213" s="92"/>
      <c r="IM213" s="92"/>
      <c r="IN213" s="92"/>
      <c r="IO213" s="92"/>
      <c r="IP213" s="92"/>
      <c r="IQ213" s="92"/>
      <c r="IR213" s="92"/>
      <c r="IS213" s="92"/>
      <c r="IT213" s="92"/>
      <c r="IU213" s="92"/>
      <c r="IV213" s="92"/>
      <c r="IW213" s="92"/>
      <c r="IX213" s="92"/>
      <c r="IY213" s="92"/>
      <c r="IZ213" s="92"/>
      <c r="JA213" s="92"/>
      <c r="JB213" s="92"/>
      <c r="JC213" s="92"/>
      <c r="JD213" s="92"/>
      <c r="JE213" s="92"/>
      <c r="JF213" s="92"/>
      <c r="JG213" s="92"/>
      <c r="JH213" s="92"/>
      <c r="JI213" s="92"/>
      <c r="JJ213" s="92"/>
      <c r="JK213" s="92"/>
      <c r="JL213" s="92"/>
      <c r="JM213" s="92"/>
      <c r="JN213" s="92"/>
      <c r="JO213" s="92"/>
      <c r="JP213" s="92"/>
      <c r="JQ213" s="92"/>
      <c r="JR213" s="92"/>
      <c r="JS213" s="92"/>
      <c r="JT213" s="92"/>
      <c r="JU213" s="92"/>
      <c r="JV213" s="92"/>
      <c r="JW213" s="92"/>
      <c r="JX213" s="92"/>
      <c r="JY213" s="92"/>
      <c r="JZ213" s="92"/>
      <c r="KA213" s="92"/>
      <c r="KB213" s="92"/>
      <c r="KC213" s="92"/>
      <c r="KD213" s="92"/>
      <c r="KE213" s="92"/>
      <c r="KF213" s="92"/>
      <c r="KG213" s="92"/>
      <c r="KH213" s="92"/>
      <c r="KI213" s="92"/>
      <c r="KJ213" s="92"/>
      <c r="KK213" s="92"/>
      <c r="KL213" s="92"/>
      <c r="KM213" s="92"/>
      <c r="KN213" s="92"/>
      <c r="KO213" s="92"/>
      <c r="KP213" s="92"/>
      <c r="KQ213" s="92"/>
      <c r="KR213" s="92"/>
      <c r="KS213" s="92"/>
      <c r="KT213" s="92"/>
      <c r="KU213" s="92"/>
      <c r="KV213" s="92"/>
      <c r="KW213" s="92"/>
      <c r="KX213" s="92"/>
      <c r="KY213" s="92"/>
      <c r="KZ213" s="92"/>
      <c r="LA213" s="92"/>
      <c r="LB213" s="92"/>
      <c r="LC213" s="92"/>
      <c r="LD213" s="92"/>
      <c r="LE213" s="92"/>
      <c r="LF213" s="92"/>
      <c r="LG213" s="92"/>
      <c r="LH213" s="92"/>
      <c r="LI213" s="92"/>
      <c r="LJ213" s="92"/>
      <c r="LK213" s="92"/>
      <c r="LL213" s="92"/>
      <c r="LM213" s="92"/>
      <c r="LN213" s="92"/>
      <c r="LO213" s="92"/>
      <c r="LP213" s="92"/>
      <c r="LQ213" s="92"/>
      <c r="LR213" s="92"/>
      <c r="LS213" s="92"/>
      <c r="LT213" s="92"/>
      <c r="LU213" s="92"/>
      <c r="LV213" s="92"/>
      <c r="LW213" s="92"/>
      <c r="LX213" s="92"/>
      <c r="LY213" s="92"/>
      <c r="LZ213" s="92"/>
      <c r="MA213" s="92"/>
      <c r="MB213" s="92"/>
      <c r="MC213" s="92"/>
      <c r="MD213" s="92"/>
      <c r="ME213" s="92"/>
      <c r="MF213" s="92"/>
      <c r="MG213" s="92"/>
      <c r="MH213" s="92"/>
      <c r="MI213" s="92"/>
      <c r="MJ213" s="92"/>
      <c r="MK213" s="92"/>
      <c r="ML213" s="92"/>
      <c r="MM213" s="92"/>
      <c r="MN213" s="92"/>
      <c r="MO213" s="92"/>
      <c r="MP213" s="92"/>
      <c r="MQ213" s="92"/>
      <c r="MR213" s="92"/>
      <c r="MS213" s="92"/>
      <c r="MT213" s="92"/>
      <c r="MU213" s="92"/>
      <c r="MV213" s="92"/>
      <c r="MW213" s="92"/>
      <c r="MX213" s="92"/>
      <c r="MY213" s="92"/>
      <c r="MZ213" s="92"/>
      <c r="NA213" s="92"/>
      <c r="NB213" s="92"/>
      <c r="NC213" s="92"/>
      <c r="ND213" s="92"/>
      <c r="NE213" s="92"/>
      <c r="NF213" s="92"/>
      <c r="NG213" s="92"/>
      <c r="NH213" s="92"/>
      <c r="NI213" s="92"/>
      <c r="NJ213" s="92"/>
      <c r="NK213" s="92"/>
      <c r="NL213" s="92"/>
      <c r="NM213" s="92"/>
      <c r="NN213" s="92"/>
      <c r="NO213" s="92"/>
      <c r="NP213" s="92"/>
      <c r="NQ213" s="92"/>
      <c r="NR213" s="92"/>
      <c r="NS213" s="92"/>
      <c r="NT213" s="92"/>
      <c r="NU213" s="92"/>
      <c r="NV213" s="92"/>
      <c r="NW213" s="92"/>
      <c r="NX213" s="92"/>
      <c r="NY213" s="92"/>
      <c r="NZ213" s="92"/>
      <c r="OA213" s="92"/>
      <c r="OB213" s="92"/>
      <c r="OC213" s="92"/>
      <c r="OD213" s="92"/>
      <c r="OE213" s="92"/>
      <c r="OF213" s="92"/>
      <c r="OG213" s="92"/>
      <c r="OH213" s="92"/>
      <c r="OI213" s="92"/>
      <c r="OJ213" s="92"/>
      <c r="OK213" s="92"/>
      <c r="OL213" s="92"/>
      <c r="OM213" s="92"/>
      <c r="ON213" s="92"/>
      <c r="OO213" s="92"/>
      <c r="OP213" s="92"/>
      <c r="OQ213" s="92"/>
      <c r="OR213" s="92"/>
      <c r="OS213" s="92"/>
      <c r="OT213" s="92"/>
      <c r="OU213" s="92"/>
      <c r="OV213" s="92"/>
      <c r="OW213" s="92"/>
      <c r="OX213" s="92"/>
      <c r="OY213" s="92"/>
      <c r="OZ213" s="92"/>
      <c r="PA213" s="92"/>
      <c r="PB213" s="92"/>
      <c r="PC213" s="92"/>
      <c r="PD213" s="92"/>
      <c r="PE213" s="92"/>
      <c r="PF213" s="92"/>
      <c r="PG213" s="92"/>
      <c r="PH213" s="92"/>
      <c r="PI213" s="92"/>
      <c r="PJ213" s="92"/>
      <c r="PK213" s="92"/>
      <c r="PL213" s="92"/>
      <c r="PM213" s="92"/>
      <c r="PN213" s="92"/>
      <c r="PO213" s="92"/>
      <c r="PP213" s="92"/>
      <c r="PQ213" s="92"/>
      <c r="PR213" s="92"/>
      <c r="PS213" s="92"/>
      <c r="PT213" s="92"/>
      <c r="PU213" s="92"/>
      <c r="PV213" s="92"/>
      <c r="PW213" s="92"/>
      <c r="PX213" s="92"/>
      <c r="PY213" s="92"/>
      <c r="PZ213" s="92"/>
      <c r="QA213" s="92"/>
      <c r="QB213" s="92"/>
      <c r="QC213" s="92"/>
      <c r="QD213" s="92"/>
      <c r="QE213" s="92"/>
      <c r="QF213" s="92"/>
      <c r="QG213" s="92"/>
      <c r="QH213" s="92"/>
      <c r="QI213" s="92"/>
      <c r="QJ213" s="92"/>
      <c r="QK213" s="92"/>
      <c r="QL213" s="92"/>
      <c r="QM213" s="92"/>
      <c r="QN213" s="92"/>
      <c r="QO213" s="92"/>
      <c r="QP213" s="92"/>
      <c r="QQ213" s="92"/>
      <c r="QR213" s="92"/>
      <c r="QS213" s="92"/>
      <c r="QT213" s="92"/>
      <c r="QU213" s="92"/>
      <c r="QV213" s="92"/>
      <c r="QW213" s="92"/>
      <c r="QX213" s="92"/>
      <c r="QY213" s="92"/>
      <c r="QZ213" s="92"/>
      <c r="RA213" s="92"/>
      <c r="RB213" s="92"/>
      <c r="RC213" s="92"/>
      <c r="RD213" s="92"/>
      <c r="RE213" s="92"/>
      <c r="RF213" s="92"/>
      <c r="RG213" s="92"/>
      <c r="RH213" s="92"/>
      <c r="RI213" s="92"/>
      <c r="RJ213" s="92"/>
      <c r="RK213" s="92"/>
      <c r="RL213" s="92"/>
      <c r="RM213" s="92"/>
      <c r="RN213" s="92"/>
      <c r="RO213" s="92"/>
      <c r="RP213" s="92"/>
      <c r="RQ213" s="92"/>
      <c r="RR213" s="92"/>
      <c r="RS213" s="92"/>
      <c r="RT213" s="92"/>
      <c r="RU213" s="92"/>
      <c r="RV213" s="92"/>
      <c r="RW213" s="92"/>
      <c r="RX213" s="92"/>
      <c r="RY213" s="92"/>
      <c r="RZ213" s="92"/>
      <c r="SA213" s="92"/>
      <c r="SB213" s="92"/>
      <c r="SC213" s="92"/>
      <c r="SD213" s="92"/>
      <c r="SE213" s="92"/>
      <c r="SF213" s="92"/>
      <c r="SG213" s="92"/>
      <c r="SH213" s="92"/>
      <c r="SI213" s="92"/>
      <c r="SJ213" s="92"/>
      <c r="SK213" s="92"/>
      <c r="SL213" s="92"/>
      <c r="SM213" s="92"/>
      <c r="SN213" s="92"/>
      <c r="SO213" s="92"/>
      <c r="SP213" s="92"/>
      <c r="SQ213" s="92"/>
      <c r="SR213" s="92"/>
      <c r="SS213" s="92"/>
      <c r="ST213" s="92"/>
      <c r="SU213" s="92"/>
      <c r="SV213" s="92"/>
      <c r="SW213" s="92"/>
      <c r="SX213" s="92"/>
      <c r="SY213" s="92"/>
      <c r="SZ213" s="92"/>
      <c r="TA213" s="92"/>
      <c r="TB213" s="92"/>
      <c r="TC213" s="92"/>
      <c r="TD213" s="92"/>
      <c r="TE213" s="92"/>
      <c r="TF213" s="92"/>
      <c r="TG213" s="92"/>
      <c r="TH213" s="92"/>
      <c r="TI213" s="92"/>
      <c r="TJ213" s="92"/>
      <c r="TK213" s="92"/>
      <c r="TL213" s="92"/>
      <c r="TM213" s="92"/>
      <c r="TN213" s="92"/>
      <c r="TO213" s="92"/>
      <c r="TP213" s="92"/>
      <c r="TQ213" s="92"/>
      <c r="TR213" s="92"/>
      <c r="TS213" s="92"/>
      <c r="TT213" s="92"/>
      <c r="TU213" s="92"/>
      <c r="TV213" s="92"/>
      <c r="TW213" s="92"/>
      <c r="TX213" s="92"/>
      <c r="TY213" s="92"/>
      <c r="TZ213" s="92"/>
      <c r="UA213" s="92"/>
      <c r="UB213" s="92"/>
      <c r="UC213" s="92"/>
      <c r="UD213" s="92"/>
      <c r="UE213" s="92"/>
      <c r="UF213" s="92"/>
      <c r="UG213" s="92"/>
      <c r="UH213" s="92"/>
      <c r="UI213" s="92"/>
      <c r="UJ213" s="92"/>
      <c r="UK213" s="92"/>
      <c r="UL213" s="92"/>
      <c r="UM213" s="92"/>
      <c r="UN213" s="92"/>
      <c r="UO213" s="92"/>
      <c r="UP213" s="92"/>
      <c r="UQ213" s="92"/>
      <c r="UR213" s="92"/>
      <c r="US213" s="92"/>
      <c r="UT213" s="92"/>
      <c r="UU213" s="92"/>
      <c r="UV213" s="92"/>
      <c r="UW213" s="92"/>
      <c r="UX213" s="92"/>
      <c r="UY213" s="92"/>
      <c r="UZ213" s="92"/>
      <c r="VA213" s="92"/>
      <c r="VB213" s="92"/>
      <c r="VC213" s="92"/>
      <c r="VD213" s="92"/>
      <c r="VE213" s="92"/>
      <c r="VF213" s="92"/>
      <c r="VG213" s="92"/>
      <c r="VH213" s="92"/>
      <c r="VI213" s="92"/>
      <c r="VJ213" s="92"/>
      <c r="VK213" s="92"/>
      <c r="VL213" s="92"/>
      <c r="VM213" s="92"/>
      <c r="VN213" s="92"/>
      <c r="VO213" s="92"/>
      <c r="VP213" s="92"/>
      <c r="VQ213" s="92"/>
      <c r="VR213" s="92"/>
      <c r="VS213" s="92"/>
      <c r="VT213" s="92"/>
      <c r="VU213" s="92"/>
      <c r="VV213" s="92"/>
      <c r="VW213" s="92"/>
      <c r="VX213" s="92"/>
      <c r="VY213" s="92"/>
      <c r="VZ213" s="92"/>
      <c r="WA213" s="92"/>
      <c r="WB213" s="92"/>
      <c r="WC213" s="92"/>
      <c r="WD213" s="92"/>
      <c r="WE213" s="92"/>
      <c r="WF213" s="92"/>
      <c r="WG213" s="92"/>
      <c r="WH213" s="92"/>
      <c r="WI213" s="92"/>
      <c r="WJ213" s="92"/>
      <c r="WK213" s="92"/>
      <c r="WL213" s="92"/>
      <c r="WM213" s="92"/>
      <c r="WN213" s="92"/>
      <c r="WO213" s="92"/>
      <c r="WP213" s="92"/>
      <c r="WQ213" s="92"/>
      <c r="WR213" s="92"/>
      <c r="WS213" s="92"/>
      <c r="WT213" s="92"/>
      <c r="WU213" s="92"/>
      <c r="WV213" s="92"/>
      <c r="WW213" s="92"/>
      <c r="WX213" s="92"/>
      <c r="WY213" s="92"/>
      <c r="WZ213" s="92"/>
      <c r="XA213" s="92"/>
      <c r="XB213" s="92"/>
      <c r="XC213" s="92"/>
      <c r="XD213" s="92"/>
      <c r="XE213" s="92"/>
      <c r="XF213" s="92"/>
      <c r="XG213" s="92"/>
      <c r="XH213" s="92"/>
      <c r="XI213" s="92"/>
      <c r="XJ213" s="92"/>
      <c r="XK213" s="92"/>
      <c r="XL213" s="92"/>
      <c r="XM213" s="92"/>
      <c r="XN213" s="92"/>
      <c r="XO213" s="92"/>
      <c r="XP213" s="92"/>
      <c r="XQ213" s="92"/>
      <c r="XR213" s="92"/>
      <c r="XS213" s="92"/>
      <c r="XT213" s="92"/>
      <c r="XU213" s="92"/>
      <c r="XV213" s="92"/>
      <c r="XW213" s="92"/>
      <c r="XX213" s="92"/>
      <c r="XY213" s="92"/>
      <c r="XZ213" s="92"/>
      <c r="YA213" s="92"/>
      <c r="YB213" s="92"/>
      <c r="YC213" s="92"/>
      <c r="YD213" s="92"/>
      <c r="YE213" s="92"/>
      <c r="YF213" s="92"/>
      <c r="YG213" s="92"/>
      <c r="YH213" s="92"/>
      <c r="YI213" s="92"/>
      <c r="YJ213" s="92"/>
      <c r="YK213" s="92"/>
      <c r="YL213" s="92"/>
      <c r="YM213" s="92"/>
      <c r="YN213" s="92"/>
      <c r="YO213" s="92"/>
      <c r="YP213" s="92"/>
      <c r="YQ213" s="92"/>
      <c r="YR213" s="92"/>
      <c r="YS213" s="92"/>
      <c r="YT213" s="92"/>
      <c r="YU213" s="92"/>
      <c r="YV213" s="92"/>
      <c r="YW213" s="92"/>
      <c r="YX213" s="92"/>
      <c r="YY213" s="92"/>
      <c r="YZ213" s="92"/>
      <c r="ZA213" s="92"/>
      <c r="ZB213" s="92"/>
      <c r="ZC213" s="92"/>
      <c r="ZD213" s="92"/>
      <c r="ZE213" s="92"/>
      <c r="ZF213" s="92"/>
      <c r="ZG213" s="92"/>
      <c r="ZH213" s="92"/>
      <c r="ZI213" s="92"/>
      <c r="ZJ213" s="92"/>
      <c r="ZK213" s="92"/>
      <c r="ZL213" s="92"/>
      <c r="ZM213" s="92"/>
      <c r="ZN213" s="92"/>
      <c r="ZO213" s="92"/>
      <c r="ZP213" s="92"/>
      <c r="ZQ213" s="92"/>
      <c r="ZR213" s="92"/>
      <c r="ZS213" s="92"/>
      <c r="ZT213" s="92"/>
      <c r="ZU213" s="92"/>
      <c r="ZV213" s="92"/>
      <c r="ZW213" s="92"/>
      <c r="ZX213" s="92"/>
      <c r="ZY213" s="92"/>
      <c r="ZZ213" s="92"/>
      <c r="AAA213" s="92"/>
      <c r="AAB213" s="92"/>
      <c r="AAC213" s="92"/>
      <c r="AAD213" s="92"/>
      <c r="AAE213" s="92"/>
      <c r="AAF213" s="92"/>
      <c r="AAG213" s="92"/>
      <c r="AAH213" s="92"/>
      <c r="AAI213" s="92"/>
      <c r="AAJ213" s="92"/>
      <c r="AAK213" s="92"/>
      <c r="AAL213" s="92"/>
      <c r="AAM213" s="92"/>
      <c r="AAN213" s="92"/>
      <c r="AAO213" s="92"/>
      <c r="AAP213" s="92"/>
      <c r="AAQ213" s="92"/>
      <c r="AAR213" s="92"/>
      <c r="AAS213" s="92"/>
      <c r="AAT213" s="92"/>
      <c r="AAU213" s="92"/>
      <c r="AAV213" s="92"/>
      <c r="AAW213" s="92"/>
      <c r="AAX213" s="92"/>
      <c r="AAY213" s="92"/>
      <c r="AAZ213" s="92"/>
      <c r="ABA213" s="92"/>
      <c r="ABB213" s="92"/>
      <c r="ABC213" s="92"/>
      <c r="ABD213" s="92"/>
      <c r="ABE213" s="92"/>
      <c r="ABF213" s="92"/>
      <c r="ABG213" s="92"/>
      <c r="ABH213" s="92"/>
      <c r="ABI213" s="92"/>
      <c r="ABJ213" s="92"/>
      <c r="ABK213" s="92"/>
      <c r="ABL213" s="92"/>
      <c r="ABM213" s="92"/>
      <c r="ABN213" s="92"/>
      <c r="ABO213" s="92"/>
      <c r="ABP213" s="92"/>
      <c r="ABQ213" s="92"/>
      <c r="ABR213" s="92"/>
      <c r="ABS213" s="92"/>
      <c r="ABT213" s="92"/>
      <c r="ABU213" s="92"/>
      <c r="ABV213" s="92"/>
      <c r="ABW213" s="92"/>
      <c r="ABX213" s="92"/>
      <c r="ABY213" s="92"/>
      <c r="ABZ213" s="92"/>
      <c r="ACA213" s="92"/>
      <c r="ACB213" s="92"/>
      <c r="ACC213" s="92"/>
      <c r="ACD213" s="92"/>
      <c r="ACE213" s="92"/>
      <c r="ACF213" s="92"/>
      <c r="ACG213" s="92"/>
      <c r="ACH213" s="92"/>
      <c r="ACI213" s="92"/>
      <c r="ACJ213" s="92"/>
      <c r="ACK213" s="92"/>
      <c r="ACL213" s="92"/>
      <c r="ACM213" s="92"/>
      <c r="ACN213" s="92"/>
      <c r="ACO213" s="92"/>
      <c r="ACP213" s="92"/>
      <c r="ACQ213" s="92"/>
      <c r="ACR213" s="92"/>
      <c r="ACS213" s="92"/>
      <c r="ACT213" s="92"/>
      <c r="ACU213" s="92"/>
      <c r="ACV213" s="92"/>
      <c r="ACW213" s="92"/>
      <c r="ACX213" s="92"/>
      <c r="ACY213" s="92"/>
      <c r="ACZ213" s="92"/>
      <c r="ADA213" s="92"/>
      <c r="ADB213" s="92"/>
      <c r="ADC213" s="92"/>
      <c r="ADD213" s="92"/>
      <c r="ADE213" s="92"/>
      <c r="ADF213" s="92"/>
      <c r="ADG213" s="92"/>
      <c r="ADH213" s="92"/>
      <c r="ADI213" s="92"/>
      <c r="ADJ213" s="92"/>
      <c r="ADK213" s="92"/>
      <c r="ADL213" s="92"/>
      <c r="ADM213" s="92"/>
      <c r="ADN213" s="92"/>
      <c r="ADO213" s="92"/>
      <c r="ADP213" s="92"/>
      <c r="ADQ213" s="92"/>
      <c r="ADR213" s="92"/>
      <c r="ADS213" s="92"/>
      <c r="ADT213" s="92"/>
      <c r="ADU213" s="92"/>
      <c r="ADV213" s="92"/>
      <c r="ADW213" s="92"/>
      <c r="ADX213" s="92"/>
      <c r="ADY213" s="92"/>
      <c r="ADZ213" s="92"/>
      <c r="AEA213" s="92"/>
      <c r="AEB213" s="92"/>
      <c r="AEC213" s="92"/>
      <c r="AED213" s="92"/>
      <c r="AEE213" s="92"/>
      <c r="AEF213" s="92"/>
      <c r="AEG213" s="92"/>
      <c r="AEH213" s="92"/>
      <c r="AEI213" s="92"/>
      <c r="AEJ213" s="92"/>
      <c r="AEK213" s="92"/>
      <c r="AEL213" s="92"/>
      <c r="AEM213" s="92"/>
      <c r="AEN213" s="92"/>
      <c r="AEO213" s="92"/>
      <c r="AEP213" s="92"/>
      <c r="AEQ213" s="92"/>
      <c r="AER213" s="92"/>
      <c r="AES213" s="92"/>
      <c r="AET213" s="92"/>
      <c r="AEU213" s="92"/>
      <c r="AEV213" s="92"/>
      <c r="AEW213" s="92"/>
      <c r="AEX213" s="92"/>
      <c r="AEY213" s="92"/>
      <c r="AEZ213" s="92"/>
      <c r="AFA213" s="92"/>
      <c r="AFB213" s="92"/>
      <c r="AFC213" s="92"/>
      <c r="AFD213" s="92"/>
      <c r="AFE213" s="92"/>
      <c r="AFF213" s="92"/>
      <c r="AFG213" s="92"/>
      <c r="AFH213" s="92"/>
      <c r="AFI213" s="92"/>
      <c r="AFJ213" s="92"/>
      <c r="AFK213" s="92"/>
      <c r="AFL213" s="92"/>
      <c r="AFM213" s="92"/>
      <c r="AFN213" s="92"/>
      <c r="AFO213" s="92"/>
      <c r="AFP213" s="92"/>
      <c r="AFQ213" s="92"/>
      <c r="AFR213" s="92"/>
      <c r="AFS213" s="92"/>
      <c r="AFT213" s="92"/>
      <c r="AFU213" s="92"/>
      <c r="AFV213" s="92"/>
      <c r="AFW213" s="92"/>
      <c r="AFX213" s="92"/>
      <c r="AFY213" s="92"/>
      <c r="AFZ213" s="92"/>
      <c r="AGA213" s="92"/>
      <c r="AGB213" s="92"/>
      <c r="AGC213" s="92"/>
      <c r="AGD213" s="92"/>
      <c r="AGE213" s="92"/>
      <c r="AGF213" s="92"/>
      <c r="AGG213" s="92"/>
      <c r="AGH213" s="92"/>
      <c r="AGI213" s="92"/>
      <c r="AGJ213" s="92"/>
      <c r="AGK213" s="92"/>
      <c r="AGL213" s="92"/>
      <c r="AGM213" s="92"/>
      <c r="AGN213" s="92"/>
      <c r="AGO213" s="92"/>
      <c r="AGP213" s="92"/>
      <c r="AGQ213" s="92"/>
      <c r="AGR213" s="92"/>
      <c r="AGS213" s="92"/>
      <c r="AGT213" s="92"/>
      <c r="AGU213" s="92"/>
      <c r="AGV213" s="92"/>
      <c r="AGW213" s="92"/>
      <c r="AGX213" s="92"/>
      <c r="AGY213" s="92"/>
      <c r="AGZ213" s="92"/>
      <c r="AHA213" s="92"/>
      <c r="AHB213" s="92"/>
      <c r="AHC213" s="92"/>
      <c r="AHD213" s="92"/>
      <c r="AHE213" s="92"/>
      <c r="AHF213" s="92"/>
      <c r="AHG213" s="92"/>
      <c r="AHH213" s="92"/>
      <c r="AHI213" s="92"/>
      <c r="AHJ213" s="92"/>
      <c r="AHK213" s="92"/>
      <c r="AHL213" s="92"/>
      <c r="AHM213" s="92"/>
      <c r="AHN213" s="92"/>
      <c r="AHO213" s="92"/>
      <c r="AHP213" s="92"/>
      <c r="AHQ213" s="92"/>
      <c r="AHR213" s="92"/>
      <c r="AHS213" s="92"/>
      <c r="AHT213" s="92"/>
      <c r="AHU213" s="92"/>
      <c r="AHV213" s="92"/>
      <c r="AHW213" s="92"/>
      <c r="AHX213" s="92"/>
      <c r="AHY213" s="92"/>
      <c r="AHZ213" s="92"/>
      <c r="AIA213" s="92"/>
      <c r="AIB213" s="92"/>
      <c r="AIC213" s="92"/>
      <c r="AID213" s="92"/>
      <c r="AIE213" s="92"/>
      <c r="AIF213" s="92"/>
      <c r="AIG213" s="92"/>
      <c r="AIH213" s="92"/>
      <c r="AII213" s="92"/>
      <c r="AIJ213" s="92"/>
      <c r="AIK213" s="92"/>
      <c r="AIL213" s="92"/>
      <c r="AIM213" s="92"/>
      <c r="AIN213" s="92"/>
      <c r="AIO213" s="92"/>
      <c r="AIP213" s="92"/>
      <c r="AIQ213" s="92"/>
      <c r="AIR213" s="92"/>
      <c r="AIS213" s="92"/>
      <c r="AIT213" s="92"/>
      <c r="AIU213" s="92"/>
      <c r="AIV213" s="92"/>
      <c r="AIW213" s="92"/>
      <c r="AIX213" s="92"/>
      <c r="AIY213" s="92"/>
      <c r="AIZ213" s="92"/>
      <c r="AJA213" s="92"/>
      <c r="AJB213" s="92"/>
      <c r="AJC213" s="92"/>
      <c r="AJD213" s="92"/>
      <c r="AJE213" s="92"/>
      <c r="AJF213" s="92"/>
      <c r="AJG213" s="92"/>
      <c r="AJH213" s="92"/>
      <c r="AJI213" s="92"/>
      <c r="AJJ213" s="92"/>
      <c r="AJK213" s="92"/>
      <c r="AJL213" s="92"/>
      <c r="AJM213" s="92"/>
      <c r="AJN213" s="92"/>
      <c r="AJO213" s="92"/>
      <c r="AJP213" s="92"/>
      <c r="AJQ213" s="92"/>
      <c r="AJR213" s="92"/>
      <c r="AJS213" s="92"/>
      <c r="AJT213" s="92"/>
      <c r="AJU213" s="92"/>
      <c r="AJV213" s="92"/>
      <c r="AJW213" s="92"/>
      <c r="AJX213" s="92"/>
      <c r="AJY213" s="92"/>
      <c r="AJZ213" s="92"/>
      <c r="AKA213" s="92"/>
      <c r="AKB213" s="92"/>
      <c r="AKC213" s="92"/>
      <c r="AKD213" s="92"/>
      <c r="AKE213" s="92"/>
      <c r="AKF213" s="92"/>
      <c r="AKG213" s="92"/>
      <c r="AKH213" s="92"/>
      <c r="AKI213" s="92"/>
      <c r="AKJ213" s="92"/>
      <c r="AKK213" s="92"/>
      <c r="AKL213" s="92"/>
      <c r="AKM213" s="92"/>
      <c r="AKN213" s="92"/>
      <c r="AKO213" s="92"/>
      <c r="AKP213" s="92"/>
      <c r="AKQ213" s="92"/>
      <c r="AKR213" s="92"/>
      <c r="AKS213" s="92"/>
      <c r="AKT213" s="92"/>
      <c r="AKU213" s="92"/>
      <c r="AKV213" s="92"/>
      <c r="AKW213" s="92"/>
      <c r="AKX213" s="92"/>
      <c r="AKY213" s="92"/>
      <c r="AKZ213" s="92"/>
      <c r="ALA213" s="92"/>
      <c r="ALB213" s="92"/>
      <c r="ALC213" s="92"/>
      <c r="ALD213" s="92"/>
      <c r="ALE213" s="92"/>
      <c r="ALF213" s="92"/>
      <c r="ALG213" s="92"/>
      <c r="ALH213" s="92"/>
      <c r="ALI213" s="92"/>
      <c r="ALJ213" s="92"/>
      <c r="ALK213" s="92"/>
      <c r="ALL213" s="92"/>
      <c r="ALM213" s="92"/>
      <c r="ALN213" s="92"/>
      <c r="ALO213" s="92"/>
      <c r="ALP213" s="92"/>
      <c r="ALQ213" s="92"/>
      <c r="ALR213" s="92"/>
      <c r="ALS213" s="92"/>
      <c r="ALT213" s="92"/>
      <c r="ALU213" s="92"/>
      <c r="ALV213" s="92"/>
      <c r="ALW213" s="92"/>
      <c r="ALX213" s="92"/>
      <c r="ALY213" s="92"/>
      <c r="ALZ213" s="92"/>
      <c r="AMA213" s="92"/>
      <c r="AMB213" s="92"/>
      <c r="AMC213" s="92"/>
      <c r="AMD213" s="92"/>
      <c r="AME213" s="92"/>
      <c r="AMF213" s="92"/>
      <c r="AMG213" s="92"/>
      <c r="AMH213" s="92"/>
      <c r="AMI213" s="92"/>
      <c r="AMJ213" s="92"/>
      <c r="AMK213" s="92"/>
      <c r="AML213" s="92"/>
      <c r="AMM213" s="92"/>
      <c r="AMN213" s="92"/>
      <c r="AMO213" s="92"/>
      <c r="AMP213" s="92"/>
      <c r="AMQ213" s="92"/>
      <c r="AMR213" s="92"/>
      <c r="AMS213" s="92"/>
      <c r="AMT213" s="92"/>
      <c r="AMU213" s="92"/>
      <c r="AMV213" s="92"/>
      <c r="AMW213" s="92"/>
      <c r="AMX213" s="92"/>
      <c r="AMY213" s="92"/>
      <c r="AMZ213" s="92"/>
      <c r="ANA213" s="92"/>
      <c r="ANB213" s="92"/>
      <c r="ANC213" s="92"/>
      <c r="AND213" s="92"/>
      <c r="ANE213" s="92"/>
      <c r="ANF213" s="92"/>
      <c r="ANG213" s="92"/>
      <c r="ANH213" s="92"/>
      <c r="ANI213" s="92"/>
      <c r="ANJ213" s="92"/>
      <c r="ANK213" s="92"/>
      <c r="ANL213" s="92"/>
      <c r="ANM213" s="92"/>
      <c r="ANN213" s="92"/>
      <c r="ANO213" s="92"/>
      <c r="ANP213" s="92"/>
      <c r="ANQ213" s="92"/>
      <c r="ANR213" s="92"/>
      <c r="ANS213" s="92"/>
      <c r="ANT213" s="92"/>
      <c r="ANU213" s="92"/>
      <c r="ANV213" s="92"/>
      <c r="ANW213" s="92"/>
      <c r="ANX213" s="92"/>
      <c r="ANY213" s="92"/>
      <c r="ANZ213" s="92"/>
      <c r="AOA213" s="92"/>
      <c r="AOB213" s="92"/>
      <c r="AOC213" s="92"/>
      <c r="AOD213" s="92"/>
      <c r="AOE213" s="92"/>
      <c r="AOF213" s="92"/>
      <c r="AOG213" s="92"/>
      <c r="AOH213" s="92"/>
      <c r="AOI213" s="92"/>
      <c r="AOJ213" s="92"/>
      <c r="AOK213" s="92"/>
      <c r="AOL213" s="92"/>
      <c r="AOM213" s="92"/>
      <c r="AON213" s="92"/>
      <c r="AOO213" s="92"/>
      <c r="AOP213" s="92"/>
      <c r="AOQ213" s="92"/>
      <c r="AOR213" s="92"/>
      <c r="AOS213" s="92"/>
      <c r="AOT213" s="92"/>
      <c r="AOU213" s="92"/>
      <c r="AOV213" s="92"/>
      <c r="AOW213" s="92"/>
      <c r="AOX213" s="92"/>
      <c r="AOY213" s="92"/>
      <c r="AOZ213" s="92"/>
      <c r="APA213" s="92"/>
      <c r="APB213" s="92"/>
      <c r="APC213" s="92"/>
      <c r="APD213" s="92"/>
      <c r="APE213" s="92"/>
      <c r="APF213" s="92"/>
      <c r="APG213" s="92"/>
      <c r="APH213" s="92"/>
      <c r="API213" s="92"/>
      <c r="APJ213" s="92"/>
      <c r="APK213" s="92"/>
      <c r="APL213" s="92"/>
      <c r="APM213" s="92"/>
      <c r="APN213" s="92"/>
      <c r="APO213" s="92"/>
      <c r="APP213" s="92"/>
      <c r="APQ213" s="92"/>
      <c r="APR213" s="92"/>
      <c r="APS213" s="92"/>
      <c r="APT213" s="92"/>
      <c r="APU213" s="92"/>
      <c r="APV213" s="92"/>
      <c r="APW213" s="92"/>
      <c r="APX213" s="92"/>
      <c r="APY213" s="92"/>
      <c r="APZ213" s="92"/>
      <c r="AQA213" s="92"/>
      <c r="AQB213" s="92"/>
      <c r="AQC213" s="92"/>
      <c r="AQD213" s="92"/>
      <c r="AQE213" s="92"/>
      <c r="AQF213" s="92"/>
      <c r="AQG213" s="92"/>
      <c r="AQH213" s="92"/>
      <c r="AQI213" s="92"/>
      <c r="AQJ213" s="92"/>
      <c r="AQK213" s="92"/>
      <c r="AQL213" s="92"/>
      <c r="AQM213" s="92"/>
      <c r="AQN213" s="92"/>
      <c r="AQO213" s="92"/>
      <c r="AQP213" s="92"/>
      <c r="AQQ213" s="92"/>
      <c r="AQR213" s="92"/>
      <c r="AQS213" s="92"/>
      <c r="AQT213" s="92"/>
      <c r="AQU213" s="92"/>
      <c r="AQV213" s="92"/>
      <c r="AQW213" s="92"/>
      <c r="AQX213" s="92"/>
      <c r="AQY213" s="92"/>
      <c r="AQZ213" s="92"/>
      <c r="ARA213" s="92"/>
      <c r="ARB213" s="92"/>
      <c r="ARC213" s="92"/>
      <c r="ARD213" s="92"/>
      <c r="ARE213" s="92"/>
      <c r="ARF213" s="92"/>
      <c r="ARG213" s="92"/>
      <c r="ARH213" s="92"/>
      <c r="ARI213" s="92"/>
      <c r="ARJ213" s="92"/>
      <c r="ARK213" s="92"/>
      <c r="ARL213" s="92"/>
      <c r="ARM213" s="92"/>
      <c r="ARN213" s="92"/>
      <c r="ARO213" s="92"/>
      <c r="ARP213" s="92"/>
      <c r="ARQ213" s="92"/>
      <c r="ARR213" s="92"/>
      <c r="ARS213" s="92"/>
      <c r="ART213" s="92"/>
      <c r="ARU213" s="92"/>
      <c r="ARV213" s="92"/>
      <c r="ARW213" s="92"/>
      <c r="ARX213" s="92"/>
      <c r="ARY213" s="92"/>
      <c r="ARZ213" s="92"/>
      <c r="ASA213" s="92"/>
      <c r="ASB213" s="92"/>
      <c r="ASC213" s="92"/>
      <c r="ASD213" s="92"/>
      <c r="ASE213" s="92"/>
      <c r="ASF213" s="92"/>
      <c r="ASG213" s="92"/>
      <c r="ASH213" s="92"/>
      <c r="ASI213" s="92"/>
      <c r="ASJ213" s="92"/>
      <c r="ASK213" s="92"/>
      <c r="ASL213" s="92"/>
      <c r="ASM213" s="92"/>
      <c r="ASN213" s="92"/>
      <c r="ASO213" s="92"/>
      <c r="ASP213" s="92"/>
      <c r="ASQ213" s="92"/>
      <c r="ASR213" s="92"/>
      <c r="ASS213" s="92"/>
      <c r="AST213" s="92"/>
      <c r="ASU213" s="92"/>
      <c r="ASV213" s="92"/>
      <c r="ASW213" s="92"/>
      <c r="ASX213" s="92"/>
      <c r="ASY213" s="92"/>
      <c r="ASZ213" s="92"/>
      <c r="ATA213" s="92"/>
      <c r="ATB213" s="92"/>
      <c r="ATC213" s="92"/>
      <c r="ATD213" s="92"/>
      <c r="ATE213" s="92"/>
      <c r="ATF213" s="92"/>
      <c r="ATG213" s="92"/>
      <c r="ATH213" s="92"/>
      <c r="ATI213" s="92"/>
      <c r="ATJ213" s="92"/>
      <c r="ATK213" s="92"/>
      <c r="ATL213" s="92"/>
      <c r="ATM213" s="92"/>
      <c r="ATN213" s="92"/>
      <c r="ATO213" s="92"/>
      <c r="ATP213" s="92"/>
      <c r="ATQ213" s="92"/>
      <c r="ATR213" s="92"/>
      <c r="ATS213" s="92"/>
      <c r="ATT213" s="92"/>
      <c r="ATU213" s="92"/>
      <c r="ATV213" s="92"/>
      <c r="ATW213" s="92"/>
      <c r="ATX213" s="92"/>
      <c r="ATY213" s="92"/>
      <c r="ATZ213" s="92"/>
      <c r="AUA213" s="92"/>
      <c r="AUB213" s="92"/>
      <c r="AUC213" s="92"/>
      <c r="AUD213" s="92"/>
      <c r="AUE213" s="92"/>
      <c r="AUF213" s="92"/>
      <c r="AUG213" s="92"/>
      <c r="AUH213" s="92"/>
      <c r="AUI213" s="92"/>
      <c r="AUJ213" s="92"/>
      <c r="AUK213" s="92"/>
      <c r="AUL213" s="92"/>
      <c r="AUM213" s="92"/>
      <c r="AUN213" s="92"/>
      <c r="AUO213" s="92"/>
      <c r="AUP213" s="92"/>
      <c r="AUQ213" s="92"/>
      <c r="AUR213" s="92"/>
      <c r="AUS213" s="92"/>
      <c r="AUT213" s="92"/>
      <c r="AUU213" s="92"/>
      <c r="AUV213" s="92"/>
      <c r="AUW213" s="92"/>
      <c r="AUX213" s="92"/>
      <c r="AUY213" s="92"/>
      <c r="AUZ213" s="92"/>
      <c r="AVA213" s="92"/>
      <c r="AVB213" s="92"/>
      <c r="AVC213" s="92"/>
      <c r="AVD213" s="92"/>
      <c r="AVE213" s="92"/>
      <c r="AVF213" s="92"/>
      <c r="AVG213" s="92"/>
      <c r="AVH213" s="92"/>
      <c r="AVI213" s="92"/>
      <c r="AVJ213" s="92"/>
      <c r="AVK213" s="92"/>
      <c r="AVL213" s="92"/>
      <c r="AVM213" s="92"/>
      <c r="AVN213" s="92"/>
      <c r="AVO213" s="92"/>
      <c r="AVP213" s="92"/>
      <c r="AVQ213" s="92"/>
      <c r="AVR213" s="92"/>
      <c r="AVS213" s="92"/>
      <c r="AVT213" s="92"/>
      <c r="AVU213" s="92"/>
      <c r="AVV213" s="92"/>
      <c r="AVW213" s="92"/>
      <c r="AVX213" s="92"/>
      <c r="AVY213" s="92"/>
      <c r="AVZ213" s="92"/>
      <c r="AWA213" s="92"/>
      <c r="AWB213" s="92"/>
      <c r="AWC213" s="92"/>
      <c r="AWD213" s="92"/>
      <c r="AWE213" s="92"/>
      <c r="AWF213" s="92"/>
      <c r="AWG213" s="92"/>
      <c r="AWH213" s="92"/>
      <c r="AWI213" s="92"/>
      <c r="AWJ213" s="92"/>
      <c r="AWK213" s="92"/>
      <c r="AWL213" s="92"/>
      <c r="AWM213" s="92"/>
      <c r="AWN213" s="92"/>
      <c r="AWO213" s="92"/>
      <c r="AWP213" s="92"/>
      <c r="AWQ213" s="92"/>
      <c r="AWR213" s="92"/>
      <c r="AWS213" s="92"/>
      <c r="AWT213" s="92"/>
      <c r="AWU213" s="92"/>
      <c r="AWV213" s="92"/>
      <c r="AWW213" s="92"/>
      <c r="AWX213" s="92"/>
      <c r="AWY213" s="92"/>
      <c r="AWZ213" s="92"/>
      <c r="AXA213" s="92"/>
      <c r="AXB213" s="92"/>
      <c r="AXC213" s="92"/>
      <c r="AXD213" s="92"/>
      <c r="AXE213" s="92"/>
      <c r="AXF213" s="92"/>
      <c r="AXG213" s="92"/>
      <c r="AXH213" s="92"/>
      <c r="AXI213" s="92"/>
      <c r="AXJ213" s="92"/>
      <c r="AXK213" s="92"/>
      <c r="AXL213" s="92"/>
      <c r="AXM213" s="92"/>
      <c r="AXN213" s="92"/>
      <c r="AXO213" s="92"/>
      <c r="AXP213" s="92"/>
      <c r="AXQ213" s="92"/>
      <c r="AXR213" s="92"/>
      <c r="AXS213" s="92"/>
      <c r="AXT213" s="92"/>
      <c r="AXU213" s="92"/>
      <c r="AXV213" s="92"/>
      <c r="AXW213" s="92"/>
      <c r="AXX213" s="92"/>
      <c r="AXY213" s="92"/>
      <c r="AXZ213" s="92"/>
      <c r="AYA213" s="92"/>
      <c r="AYB213" s="92"/>
      <c r="AYC213" s="92"/>
      <c r="AYD213" s="92"/>
      <c r="AYE213" s="92"/>
      <c r="AYF213" s="92"/>
      <c r="AYG213" s="92"/>
      <c r="AYH213" s="92"/>
      <c r="AYI213" s="92"/>
      <c r="AYJ213" s="92"/>
      <c r="AYK213" s="92"/>
      <c r="AYL213" s="92"/>
      <c r="AYM213" s="92"/>
      <c r="AYN213" s="92"/>
      <c r="AYO213" s="92"/>
      <c r="AYP213" s="92"/>
      <c r="AYQ213" s="92"/>
      <c r="AYR213" s="92"/>
      <c r="AYS213" s="92"/>
      <c r="AYT213" s="92"/>
      <c r="AYU213" s="92"/>
      <c r="AYV213" s="92"/>
      <c r="AYW213" s="92"/>
      <c r="AYX213" s="92"/>
      <c r="AYY213" s="92"/>
      <c r="AYZ213" s="92"/>
      <c r="AZA213" s="92"/>
      <c r="AZB213" s="92"/>
      <c r="AZC213" s="92"/>
      <c r="AZD213" s="92"/>
      <c r="AZE213" s="92"/>
      <c r="AZF213" s="92"/>
      <c r="AZG213" s="92"/>
      <c r="AZH213" s="92"/>
      <c r="AZI213" s="92"/>
      <c r="AZJ213" s="92"/>
      <c r="AZK213" s="92"/>
      <c r="AZL213" s="92"/>
      <c r="AZM213" s="92"/>
      <c r="AZN213" s="92"/>
      <c r="AZO213" s="92"/>
      <c r="AZP213" s="92"/>
      <c r="AZQ213" s="92"/>
      <c r="AZR213" s="92"/>
      <c r="AZS213" s="92"/>
      <c r="AZT213" s="92"/>
      <c r="AZU213" s="92"/>
      <c r="AZV213" s="92"/>
      <c r="AZW213" s="92"/>
      <c r="AZX213" s="92"/>
      <c r="AZY213" s="92"/>
      <c r="AZZ213" s="92"/>
      <c r="BAA213" s="92"/>
      <c r="BAB213" s="92"/>
      <c r="BAC213" s="92"/>
      <c r="BAD213" s="92"/>
      <c r="BAE213" s="92"/>
      <c r="BAF213" s="92"/>
      <c r="BAG213" s="92"/>
      <c r="BAH213" s="92"/>
      <c r="BAI213" s="92"/>
      <c r="BAJ213" s="92"/>
      <c r="BAK213" s="92"/>
      <c r="BAL213" s="92"/>
      <c r="BAM213" s="92"/>
      <c r="BAN213" s="92"/>
      <c r="BAO213" s="92"/>
      <c r="BAP213" s="92"/>
      <c r="BAQ213" s="92"/>
      <c r="BAR213" s="92"/>
      <c r="BAS213" s="92"/>
      <c r="BAT213" s="92"/>
      <c r="BAU213" s="92"/>
      <c r="BAV213" s="92"/>
      <c r="BAW213" s="92"/>
      <c r="BAX213" s="92"/>
      <c r="BAY213" s="92"/>
      <c r="BAZ213" s="92"/>
      <c r="BBA213" s="92"/>
      <c r="BBB213" s="92"/>
      <c r="BBC213" s="92"/>
      <c r="BBD213" s="92"/>
      <c r="BBE213" s="92"/>
      <c r="BBF213" s="92"/>
      <c r="BBG213" s="92"/>
      <c r="BBH213" s="92"/>
      <c r="BBI213" s="92"/>
      <c r="BBJ213" s="92"/>
      <c r="BBK213" s="92"/>
      <c r="BBL213" s="92"/>
      <c r="BBM213" s="92"/>
      <c r="BBN213" s="92"/>
      <c r="BBO213" s="92"/>
      <c r="BBP213" s="92"/>
      <c r="BBQ213" s="92"/>
      <c r="BBR213" s="92"/>
      <c r="BBS213" s="92"/>
      <c r="BBT213" s="92"/>
      <c r="BBU213" s="92"/>
      <c r="BBV213" s="92"/>
      <c r="BBW213" s="92"/>
      <c r="BBX213" s="92"/>
      <c r="BBY213" s="92"/>
      <c r="BBZ213" s="92"/>
      <c r="BCA213" s="92"/>
      <c r="BCB213" s="92"/>
      <c r="BCC213" s="92"/>
      <c r="BCD213" s="92"/>
      <c r="BCE213" s="92"/>
      <c r="BCF213" s="92"/>
      <c r="BCG213" s="92"/>
      <c r="BCH213" s="92"/>
      <c r="BCI213" s="92"/>
      <c r="BCJ213" s="92"/>
      <c r="BCK213" s="92"/>
      <c r="BCL213" s="92"/>
      <c r="BCM213" s="92"/>
      <c r="BCN213" s="92"/>
      <c r="BCO213" s="92"/>
      <c r="BCP213" s="92"/>
      <c r="BCQ213" s="92"/>
      <c r="BCR213" s="92"/>
      <c r="BCS213" s="92"/>
      <c r="BCT213" s="92"/>
      <c r="BCU213" s="92"/>
      <c r="BCV213" s="92"/>
      <c r="BCW213" s="92"/>
      <c r="BCX213" s="92"/>
      <c r="BCY213" s="92"/>
      <c r="BCZ213" s="92"/>
      <c r="BDA213" s="92"/>
      <c r="BDB213" s="92"/>
      <c r="BDC213" s="92"/>
      <c r="BDD213" s="92"/>
      <c r="BDE213" s="92"/>
      <c r="BDF213" s="92"/>
      <c r="BDG213" s="92"/>
      <c r="BDH213" s="92"/>
      <c r="BDI213" s="92"/>
      <c r="BDJ213" s="92"/>
      <c r="BDK213" s="92"/>
      <c r="BDL213" s="92"/>
      <c r="BDM213" s="92"/>
      <c r="BDN213" s="92"/>
      <c r="BDO213" s="92"/>
      <c r="BDP213" s="92"/>
      <c r="BDQ213" s="92"/>
      <c r="BDR213" s="92"/>
      <c r="BDS213" s="92"/>
      <c r="BDT213" s="92"/>
      <c r="BDU213" s="92"/>
      <c r="BDV213" s="92"/>
      <c r="BDW213" s="92"/>
      <c r="BDX213" s="92"/>
      <c r="BDY213" s="92"/>
      <c r="BDZ213" s="92"/>
      <c r="BEA213" s="92"/>
      <c r="BEB213" s="92"/>
      <c r="BEC213" s="92"/>
      <c r="BED213" s="92"/>
      <c r="BEE213" s="92"/>
      <c r="BEF213" s="92"/>
      <c r="BEG213" s="92"/>
      <c r="BEH213" s="92"/>
      <c r="BEI213" s="92"/>
      <c r="BEJ213" s="92"/>
      <c r="BEK213" s="92"/>
      <c r="BEL213" s="92"/>
      <c r="BEM213" s="92"/>
      <c r="BEN213" s="92"/>
      <c r="BEO213" s="92"/>
      <c r="BEP213" s="92"/>
      <c r="BEQ213" s="92"/>
      <c r="BER213" s="92"/>
      <c r="BES213" s="92"/>
      <c r="BET213" s="92"/>
      <c r="BEU213" s="92"/>
      <c r="BEV213" s="92"/>
      <c r="BEW213" s="92"/>
      <c r="BEX213" s="92"/>
      <c r="BEY213" s="92"/>
      <c r="BEZ213" s="92"/>
      <c r="BFA213" s="92"/>
      <c r="BFB213" s="92"/>
      <c r="BFC213" s="92"/>
      <c r="BFD213" s="92"/>
      <c r="BFE213" s="92"/>
      <c r="BFF213" s="92"/>
      <c r="BFG213" s="92"/>
      <c r="BFH213" s="92"/>
      <c r="BFI213" s="92"/>
      <c r="BFJ213" s="92"/>
      <c r="BFK213" s="92"/>
      <c r="BFL213" s="92"/>
      <c r="BFM213" s="92"/>
      <c r="BFN213" s="92"/>
      <c r="BFO213" s="92"/>
      <c r="BFP213" s="92"/>
      <c r="BFQ213" s="92"/>
      <c r="BFR213" s="92"/>
      <c r="BFS213" s="92"/>
      <c r="BFT213" s="92"/>
      <c r="BFU213" s="92"/>
      <c r="BFV213" s="92"/>
      <c r="BFW213" s="92"/>
      <c r="BFX213" s="92"/>
      <c r="BFY213" s="92"/>
      <c r="BFZ213" s="92"/>
      <c r="BGA213" s="92"/>
      <c r="BGB213" s="92"/>
      <c r="BGC213" s="92"/>
      <c r="BGD213" s="92"/>
      <c r="BGE213" s="92"/>
      <c r="BGF213" s="92"/>
      <c r="BGG213" s="92"/>
      <c r="BGH213" s="92"/>
      <c r="BGI213" s="92"/>
      <c r="BGJ213" s="92"/>
      <c r="BGK213" s="92"/>
      <c r="BGL213" s="92"/>
      <c r="BGM213" s="92"/>
      <c r="BGN213" s="92"/>
      <c r="BGO213" s="92"/>
      <c r="BGP213" s="92"/>
      <c r="BGQ213" s="92"/>
      <c r="BGR213" s="92"/>
      <c r="BGS213" s="92"/>
      <c r="BGT213" s="92"/>
      <c r="BGU213" s="92"/>
      <c r="BGV213" s="92"/>
      <c r="BGW213" s="92"/>
      <c r="BGX213" s="92"/>
      <c r="BGY213" s="92"/>
      <c r="BGZ213" s="92"/>
      <c r="BHA213" s="92"/>
      <c r="BHB213" s="92"/>
      <c r="BHC213" s="92"/>
      <c r="BHD213" s="92"/>
      <c r="BHE213" s="92"/>
      <c r="BHF213" s="92"/>
      <c r="BHG213" s="92"/>
      <c r="BHH213" s="92"/>
      <c r="BHI213" s="92"/>
      <c r="BHJ213" s="92"/>
      <c r="BHK213" s="92"/>
      <c r="BHL213" s="92"/>
      <c r="BHM213" s="92"/>
      <c r="BHN213" s="92"/>
      <c r="BHO213" s="92"/>
      <c r="BHP213" s="92"/>
      <c r="BHQ213" s="92"/>
      <c r="BHR213" s="92"/>
      <c r="BHS213" s="92"/>
      <c r="BHT213" s="92"/>
      <c r="BHU213" s="92"/>
      <c r="BHV213" s="92"/>
      <c r="BHW213" s="92"/>
      <c r="BHX213" s="92"/>
      <c r="BHY213" s="92"/>
      <c r="BHZ213" s="92"/>
      <c r="BIA213" s="92"/>
      <c r="BIB213" s="92"/>
      <c r="BIC213" s="92"/>
      <c r="BID213" s="92"/>
      <c r="BIE213" s="92"/>
      <c r="BIF213" s="92"/>
      <c r="BIG213" s="92"/>
      <c r="BIH213" s="92"/>
      <c r="BII213" s="92"/>
      <c r="BIJ213" s="92"/>
      <c r="BIK213" s="92"/>
      <c r="BIL213" s="92"/>
      <c r="BIM213" s="92"/>
      <c r="BIN213" s="92"/>
      <c r="BIO213" s="92"/>
      <c r="BIP213" s="92"/>
      <c r="BIQ213" s="92"/>
      <c r="BIR213" s="92"/>
      <c r="BIS213" s="92"/>
      <c r="BIT213" s="92"/>
      <c r="BIU213" s="92"/>
      <c r="BIV213" s="92"/>
      <c r="BIW213" s="92"/>
      <c r="BIX213" s="92"/>
      <c r="BIY213" s="92"/>
      <c r="BIZ213" s="92"/>
      <c r="BJA213" s="92"/>
      <c r="BJB213" s="92"/>
      <c r="BJC213" s="92"/>
      <c r="BJD213" s="92"/>
      <c r="BJE213" s="92"/>
      <c r="BJF213" s="92"/>
      <c r="BJG213" s="92"/>
      <c r="BJH213" s="92"/>
      <c r="BJI213" s="92"/>
      <c r="BJJ213" s="92"/>
      <c r="BJK213" s="92"/>
      <c r="BJL213" s="92"/>
      <c r="BJM213" s="92"/>
      <c r="BJN213" s="92"/>
      <c r="BJO213" s="92"/>
      <c r="BJP213" s="92"/>
      <c r="BJQ213" s="92"/>
      <c r="BJR213" s="92"/>
      <c r="BJS213" s="92"/>
      <c r="BJT213" s="92"/>
      <c r="BJU213" s="92"/>
      <c r="BJV213" s="92"/>
      <c r="BJW213" s="92"/>
      <c r="BJX213" s="92"/>
      <c r="BJY213" s="92"/>
      <c r="BJZ213" s="92"/>
      <c r="BKA213" s="92"/>
      <c r="BKB213" s="92"/>
      <c r="BKC213" s="92"/>
      <c r="BKD213" s="92"/>
      <c r="BKE213" s="92"/>
      <c r="BKF213" s="92"/>
      <c r="BKG213" s="92"/>
      <c r="BKH213" s="92"/>
      <c r="BKI213" s="92"/>
      <c r="BKJ213" s="92"/>
      <c r="BKK213" s="92"/>
      <c r="BKL213" s="92"/>
      <c r="BKM213" s="92"/>
      <c r="BKN213" s="92"/>
      <c r="BKO213" s="92"/>
      <c r="BKP213" s="92"/>
      <c r="BKQ213" s="92"/>
      <c r="BKR213" s="92"/>
      <c r="BKS213" s="92"/>
      <c r="BKT213" s="92"/>
      <c r="BKU213" s="92"/>
      <c r="BKV213" s="92"/>
      <c r="BKW213" s="92"/>
      <c r="BKX213" s="92"/>
      <c r="BKY213" s="92"/>
      <c r="BKZ213" s="92"/>
      <c r="BLA213" s="92"/>
      <c r="BLB213" s="92"/>
      <c r="BLC213" s="92"/>
      <c r="BLD213" s="92"/>
      <c r="BLE213" s="92"/>
      <c r="BLF213" s="92"/>
      <c r="BLG213" s="92"/>
      <c r="BLH213" s="92"/>
      <c r="BLI213" s="92"/>
      <c r="BLJ213" s="92"/>
      <c r="BLK213" s="92"/>
      <c r="BLL213" s="92"/>
      <c r="BLM213" s="92"/>
      <c r="BLN213" s="92"/>
      <c r="BLO213" s="92"/>
      <c r="BLP213" s="92"/>
      <c r="BLQ213" s="92"/>
      <c r="BLR213" s="92"/>
      <c r="BLS213" s="92"/>
      <c r="BLT213" s="92"/>
      <c r="BLU213" s="92"/>
      <c r="BLV213" s="92"/>
      <c r="BLW213" s="92"/>
      <c r="BLX213" s="92"/>
      <c r="BLY213" s="92"/>
      <c r="BLZ213" s="92"/>
      <c r="BMA213" s="92"/>
      <c r="BMB213" s="92"/>
      <c r="BMC213" s="92"/>
      <c r="BMD213" s="92"/>
      <c r="BME213" s="92"/>
      <c r="BMF213" s="92"/>
      <c r="BMG213" s="92"/>
      <c r="BMH213" s="92"/>
      <c r="BMI213" s="92"/>
      <c r="BMJ213" s="92"/>
      <c r="BMK213" s="92"/>
      <c r="BML213" s="92"/>
      <c r="BMM213" s="92"/>
      <c r="BMN213" s="92"/>
      <c r="BMO213" s="92"/>
      <c r="BMP213" s="92"/>
      <c r="BMQ213" s="92"/>
      <c r="BMR213" s="92"/>
      <c r="BMS213" s="92"/>
      <c r="BMT213" s="92"/>
      <c r="BMU213" s="92"/>
      <c r="BMV213" s="92"/>
      <c r="BMW213" s="92"/>
      <c r="BMX213" s="92"/>
      <c r="BMY213" s="92"/>
      <c r="BMZ213" s="92"/>
      <c r="BNA213" s="92"/>
      <c r="BNB213" s="92"/>
      <c r="BNC213" s="92"/>
      <c r="BND213" s="92"/>
      <c r="BNE213" s="92"/>
      <c r="BNF213" s="92"/>
      <c r="BNG213" s="92"/>
      <c r="BNH213" s="92"/>
      <c r="BNI213" s="92"/>
      <c r="BNJ213" s="92"/>
      <c r="BNK213" s="92"/>
      <c r="BNL213" s="92"/>
      <c r="BNM213" s="92"/>
      <c r="BNN213" s="92"/>
      <c r="BNO213" s="92"/>
      <c r="BNP213" s="92"/>
      <c r="BNQ213" s="92"/>
      <c r="BNR213" s="92"/>
      <c r="BNS213" s="92"/>
      <c r="BNT213" s="92"/>
      <c r="BNU213" s="92"/>
      <c r="BNV213" s="92"/>
      <c r="BNW213" s="92"/>
      <c r="BNX213" s="92"/>
      <c r="BNY213" s="92"/>
      <c r="BNZ213" s="92"/>
      <c r="BOA213" s="92"/>
      <c r="BOB213" s="92"/>
      <c r="BOC213" s="92"/>
      <c r="BOD213" s="92"/>
      <c r="BOE213" s="92"/>
      <c r="BOF213" s="92"/>
      <c r="BOG213" s="92"/>
      <c r="BOH213" s="92"/>
      <c r="BOI213" s="92"/>
      <c r="BOJ213" s="92"/>
      <c r="BOK213" s="92"/>
      <c r="BOL213" s="92"/>
      <c r="BOM213" s="92"/>
      <c r="BON213" s="92"/>
      <c r="BOO213" s="92"/>
      <c r="BOP213" s="92"/>
      <c r="BOQ213" s="92"/>
      <c r="BOR213" s="92"/>
      <c r="BOS213" s="92"/>
      <c r="BOT213" s="92"/>
      <c r="BOU213" s="92"/>
      <c r="BOV213" s="92"/>
      <c r="BOW213" s="92"/>
      <c r="BOX213" s="92"/>
      <c r="BOY213" s="92"/>
      <c r="BOZ213" s="92"/>
      <c r="BPA213" s="92"/>
      <c r="BPB213" s="92"/>
      <c r="BPC213" s="92"/>
      <c r="BPD213" s="92"/>
      <c r="BPE213" s="92"/>
      <c r="BPF213" s="92"/>
      <c r="BPG213" s="92"/>
      <c r="BPH213" s="92"/>
      <c r="BPI213" s="92"/>
      <c r="BPJ213" s="92"/>
      <c r="BPK213" s="92"/>
      <c r="BPL213" s="92"/>
      <c r="BPM213" s="92"/>
      <c r="BPN213" s="92"/>
      <c r="BPO213" s="92"/>
      <c r="BPP213" s="92"/>
      <c r="BPQ213" s="92"/>
      <c r="BPR213" s="92"/>
      <c r="BPS213" s="92"/>
      <c r="BPT213" s="92"/>
      <c r="BPU213" s="92"/>
      <c r="BPV213" s="92"/>
      <c r="BPW213" s="92"/>
      <c r="BPX213" s="92"/>
      <c r="BPY213" s="92"/>
      <c r="BPZ213" s="92"/>
      <c r="BQA213" s="92"/>
      <c r="BQB213" s="92"/>
      <c r="BQC213" s="92"/>
      <c r="BQD213" s="92"/>
      <c r="BQE213" s="92"/>
      <c r="BQF213" s="92"/>
      <c r="BQG213" s="92"/>
      <c r="BQH213" s="92"/>
      <c r="BQI213" s="92"/>
      <c r="BQJ213" s="92"/>
      <c r="BQK213" s="92"/>
      <c r="BQL213" s="92"/>
      <c r="BQM213" s="92"/>
      <c r="BQN213" s="92"/>
      <c r="BQO213" s="92"/>
      <c r="BQP213" s="92"/>
      <c r="BQQ213" s="92"/>
      <c r="BQR213" s="92"/>
      <c r="BQS213" s="92"/>
      <c r="BQT213" s="92"/>
      <c r="BQU213" s="92"/>
      <c r="BQV213" s="92"/>
      <c r="BQW213" s="92"/>
      <c r="BQX213" s="92"/>
      <c r="BQY213" s="92"/>
      <c r="BQZ213" s="92"/>
      <c r="BRA213" s="92"/>
      <c r="BRB213" s="92"/>
      <c r="BRC213" s="92"/>
      <c r="BRD213" s="92"/>
      <c r="BRE213" s="92"/>
      <c r="BRF213" s="92"/>
      <c r="BRG213" s="92"/>
      <c r="BRH213" s="92"/>
      <c r="BRI213" s="92"/>
      <c r="BRJ213" s="92"/>
      <c r="BRK213" s="92"/>
      <c r="BRL213" s="92"/>
      <c r="BRM213" s="92"/>
      <c r="BRN213" s="92"/>
      <c r="BRO213" s="92"/>
      <c r="BRP213" s="92"/>
      <c r="BRQ213" s="92"/>
      <c r="BRR213" s="92"/>
      <c r="BRS213" s="92"/>
      <c r="BRT213" s="92"/>
      <c r="BRU213" s="92"/>
      <c r="BRV213" s="92"/>
      <c r="BRW213" s="92"/>
      <c r="BRX213" s="92"/>
      <c r="BRY213" s="92"/>
      <c r="BRZ213" s="92"/>
      <c r="BSA213" s="92"/>
      <c r="BSB213" s="92"/>
      <c r="BSC213" s="92"/>
      <c r="BSD213" s="92"/>
      <c r="BSE213" s="92"/>
      <c r="BSF213" s="92"/>
      <c r="BSG213" s="92"/>
      <c r="BSH213" s="92"/>
      <c r="BSI213" s="92"/>
      <c r="BSJ213" s="92"/>
      <c r="BSK213" s="92"/>
      <c r="BSL213" s="92"/>
      <c r="BSM213" s="92"/>
      <c r="BSN213" s="92"/>
      <c r="BSO213" s="92"/>
      <c r="BSP213" s="92"/>
      <c r="BSQ213" s="92"/>
      <c r="BSR213" s="92"/>
      <c r="BSS213" s="92"/>
      <c r="BST213" s="92"/>
      <c r="BSU213" s="92"/>
      <c r="BSV213" s="92"/>
      <c r="BSW213" s="92"/>
      <c r="BSX213" s="92"/>
      <c r="BSY213" s="92"/>
      <c r="BSZ213" s="92"/>
      <c r="BTA213" s="92"/>
      <c r="BTB213" s="92"/>
      <c r="BTC213" s="92"/>
      <c r="BTD213" s="92"/>
      <c r="BTE213" s="92"/>
      <c r="BTF213" s="92"/>
      <c r="BTG213" s="92"/>
      <c r="BTH213" s="92"/>
      <c r="BTI213" s="92"/>
      <c r="BTJ213" s="92"/>
      <c r="BTK213" s="92"/>
      <c r="BTL213" s="92"/>
      <c r="BTM213" s="92"/>
      <c r="BTN213" s="92"/>
      <c r="BTO213" s="92"/>
      <c r="BTP213" s="92"/>
      <c r="BTQ213" s="92"/>
      <c r="BTR213" s="92"/>
      <c r="BTS213" s="92"/>
      <c r="BTT213" s="92"/>
      <c r="BTU213" s="92"/>
      <c r="BTV213" s="92"/>
      <c r="BTW213" s="92"/>
      <c r="BTX213" s="92"/>
      <c r="BTY213" s="92"/>
      <c r="BTZ213" s="92"/>
      <c r="BUA213" s="92"/>
      <c r="BUB213" s="92"/>
      <c r="BUC213" s="92"/>
      <c r="BUD213" s="92"/>
      <c r="BUE213" s="92"/>
      <c r="BUF213" s="92"/>
      <c r="BUG213" s="92"/>
      <c r="BUH213" s="92"/>
      <c r="BUI213" s="92"/>
      <c r="BUJ213" s="92"/>
      <c r="BUK213" s="92"/>
      <c r="BUL213" s="92"/>
      <c r="BUM213" s="92"/>
      <c r="BUN213" s="92"/>
      <c r="BUO213" s="92"/>
      <c r="BUP213" s="92"/>
      <c r="BUQ213" s="92"/>
      <c r="BUR213" s="92"/>
      <c r="BUS213" s="92"/>
      <c r="BUT213" s="92"/>
      <c r="BUU213" s="92"/>
      <c r="BUV213" s="92"/>
      <c r="BUW213" s="92"/>
      <c r="BUX213" s="92"/>
      <c r="BUY213" s="92"/>
      <c r="BUZ213" s="92"/>
      <c r="BVA213" s="92"/>
      <c r="BVB213" s="92"/>
      <c r="BVC213" s="92"/>
      <c r="BVD213" s="92"/>
      <c r="BVE213" s="92"/>
      <c r="BVF213" s="92"/>
      <c r="BVG213" s="92"/>
      <c r="BVH213" s="92"/>
      <c r="BVI213" s="92"/>
      <c r="BVJ213" s="92"/>
      <c r="BVK213" s="92"/>
      <c r="BVL213" s="92"/>
      <c r="BVM213" s="92"/>
      <c r="BVN213" s="92"/>
      <c r="BVO213" s="92"/>
      <c r="BVP213" s="92"/>
      <c r="BVQ213" s="92"/>
      <c r="BVR213" s="92"/>
      <c r="BVS213" s="92"/>
      <c r="BVT213" s="92"/>
      <c r="BVU213" s="92"/>
      <c r="BVV213" s="92"/>
      <c r="BVW213" s="92"/>
      <c r="BVX213" s="92"/>
      <c r="BVY213" s="92"/>
      <c r="BVZ213" s="92"/>
      <c r="BWA213" s="92"/>
      <c r="BWB213" s="92"/>
      <c r="BWC213" s="92"/>
      <c r="BWD213" s="92"/>
      <c r="BWE213" s="92"/>
      <c r="BWF213" s="92"/>
      <c r="BWG213" s="92"/>
      <c r="BWH213" s="92"/>
      <c r="BWI213" s="92"/>
      <c r="BWJ213" s="92"/>
      <c r="BWK213" s="92"/>
      <c r="BWL213" s="92"/>
      <c r="BWM213" s="92"/>
      <c r="BWN213" s="92"/>
      <c r="BWO213" s="92"/>
      <c r="BWP213" s="92"/>
      <c r="BWQ213" s="92"/>
      <c r="BWR213" s="92"/>
      <c r="BWS213" s="92"/>
      <c r="BWT213" s="92"/>
      <c r="BWU213" s="92"/>
      <c r="BWV213" s="92"/>
      <c r="BWW213" s="92"/>
      <c r="BWX213" s="92"/>
      <c r="BWY213" s="92"/>
      <c r="BWZ213" s="92"/>
      <c r="BXA213" s="92"/>
      <c r="BXB213" s="92"/>
      <c r="BXC213" s="92"/>
      <c r="BXD213" s="92"/>
      <c r="BXE213" s="92"/>
      <c r="BXF213" s="92"/>
      <c r="BXG213" s="92"/>
      <c r="BXH213" s="92"/>
      <c r="BXI213" s="92"/>
      <c r="BXJ213" s="92"/>
      <c r="BXK213" s="92"/>
      <c r="BXL213" s="92"/>
      <c r="BXM213" s="92"/>
      <c r="BXN213" s="92"/>
      <c r="BXO213" s="92"/>
      <c r="BXP213" s="92"/>
      <c r="BXQ213" s="92"/>
      <c r="BXR213" s="92"/>
      <c r="BXS213" s="92"/>
      <c r="BXT213" s="92"/>
      <c r="BXU213" s="92"/>
      <c r="BXV213" s="92"/>
      <c r="BXW213" s="92"/>
      <c r="BXX213" s="92"/>
      <c r="BXY213" s="92"/>
      <c r="BXZ213" s="92"/>
      <c r="BYA213" s="92"/>
      <c r="BYB213" s="92"/>
      <c r="BYC213" s="92"/>
      <c r="BYD213" s="92"/>
      <c r="BYE213" s="92"/>
      <c r="BYF213" s="92"/>
      <c r="BYG213" s="92"/>
      <c r="BYH213" s="92"/>
      <c r="BYI213" s="92"/>
      <c r="BYJ213" s="92"/>
      <c r="BYK213" s="92"/>
      <c r="BYL213" s="92"/>
      <c r="BYM213" s="92"/>
      <c r="BYN213" s="92"/>
      <c r="BYO213" s="92"/>
      <c r="BYP213" s="92"/>
      <c r="BYQ213" s="92"/>
      <c r="BYR213" s="92"/>
      <c r="BYS213" s="92"/>
      <c r="BYT213" s="92"/>
      <c r="BYU213" s="92"/>
      <c r="BYV213" s="92"/>
      <c r="BYW213" s="92"/>
      <c r="BYX213" s="92"/>
      <c r="BYY213" s="92"/>
      <c r="BYZ213" s="92"/>
      <c r="BZA213" s="92"/>
      <c r="BZB213" s="92"/>
      <c r="BZC213" s="92"/>
      <c r="BZD213" s="92"/>
      <c r="BZE213" s="92"/>
      <c r="BZF213" s="92"/>
      <c r="BZG213" s="92"/>
      <c r="BZH213" s="92"/>
      <c r="BZI213" s="92"/>
      <c r="BZJ213" s="92"/>
      <c r="BZK213" s="92"/>
      <c r="BZL213" s="92"/>
      <c r="BZM213" s="92"/>
      <c r="BZN213" s="92"/>
      <c r="BZO213" s="92"/>
      <c r="BZP213" s="92"/>
      <c r="BZQ213" s="92"/>
      <c r="BZR213" s="92"/>
      <c r="BZS213" s="92"/>
      <c r="BZT213" s="92"/>
      <c r="BZU213" s="92"/>
      <c r="BZV213" s="92"/>
      <c r="BZW213" s="92"/>
      <c r="BZX213" s="92"/>
      <c r="BZY213" s="92"/>
      <c r="BZZ213" s="92"/>
      <c r="CAA213" s="92"/>
      <c r="CAB213" s="92"/>
      <c r="CAC213" s="92"/>
      <c r="CAD213" s="92"/>
      <c r="CAE213" s="92"/>
      <c r="CAF213" s="92"/>
      <c r="CAG213" s="92"/>
      <c r="CAH213" s="92"/>
      <c r="CAI213" s="92"/>
      <c r="CAJ213" s="92"/>
      <c r="CAK213" s="92"/>
      <c r="CAL213" s="92"/>
      <c r="CAM213" s="92"/>
      <c r="CAN213" s="92"/>
      <c r="CAO213" s="92"/>
      <c r="CAP213" s="92"/>
      <c r="CAQ213" s="92"/>
      <c r="CAR213" s="92"/>
      <c r="CAS213" s="92"/>
      <c r="CAT213" s="92"/>
      <c r="CAU213" s="92"/>
      <c r="CAV213" s="92"/>
      <c r="CAW213" s="92"/>
      <c r="CAX213" s="92"/>
      <c r="CAY213" s="92"/>
      <c r="CAZ213" s="92"/>
      <c r="CBA213" s="92"/>
      <c r="CBB213" s="92"/>
      <c r="CBC213" s="92"/>
      <c r="CBD213" s="92"/>
      <c r="CBE213" s="92"/>
      <c r="CBF213" s="92"/>
      <c r="CBG213" s="92"/>
      <c r="CBH213" s="92"/>
      <c r="CBI213" s="92"/>
      <c r="CBJ213" s="92"/>
      <c r="CBK213" s="92"/>
      <c r="CBL213" s="92"/>
      <c r="CBM213" s="92"/>
      <c r="CBN213" s="92"/>
      <c r="CBO213" s="92"/>
      <c r="CBP213" s="92"/>
      <c r="CBQ213" s="92"/>
      <c r="CBR213" s="92"/>
      <c r="CBS213" s="92"/>
      <c r="CBT213" s="92"/>
      <c r="CBU213" s="92"/>
      <c r="CBV213" s="92"/>
      <c r="CBW213" s="92"/>
      <c r="CBX213" s="92"/>
      <c r="CBY213" s="92"/>
      <c r="CBZ213" s="92"/>
      <c r="CCA213" s="92"/>
      <c r="CCB213" s="92"/>
      <c r="CCC213" s="92"/>
      <c r="CCD213" s="92"/>
      <c r="CCE213" s="92"/>
      <c r="CCF213" s="92"/>
      <c r="CCG213" s="92"/>
      <c r="CCH213" s="92"/>
      <c r="CCI213" s="92"/>
      <c r="CCJ213" s="92"/>
      <c r="CCK213" s="92"/>
      <c r="CCL213" s="92"/>
      <c r="CCM213" s="92"/>
      <c r="CCN213" s="92"/>
      <c r="CCO213" s="92"/>
      <c r="CCP213" s="92"/>
      <c r="CCQ213" s="92"/>
      <c r="CCR213" s="92"/>
      <c r="CCS213" s="92"/>
      <c r="CCT213" s="92"/>
      <c r="CCU213" s="92"/>
      <c r="CCV213" s="92"/>
      <c r="CCW213" s="92"/>
      <c r="CCX213" s="92"/>
      <c r="CCY213" s="92"/>
      <c r="CCZ213" s="92"/>
      <c r="CDA213" s="92"/>
      <c r="CDB213" s="92"/>
      <c r="CDC213" s="92"/>
      <c r="CDD213" s="92"/>
      <c r="CDE213" s="92"/>
      <c r="CDF213" s="92"/>
      <c r="CDG213" s="92"/>
      <c r="CDH213" s="92"/>
      <c r="CDI213" s="92"/>
      <c r="CDJ213" s="92"/>
      <c r="CDK213" s="92"/>
      <c r="CDL213" s="92"/>
      <c r="CDM213" s="92"/>
      <c r="CDN213" s="92"/>
      <c r="CDO213" s="92"/>
      <c r="CDP213" s="92"/>
      <c r="CDQ213" s="92"/>
      <c r="CDR213" s="92"/>
      <c r="CDS213" s="92"/>
      <c r="CDT213" s="92"/>
      <c r="CDU213" s="92"/>
      <c r="CDV213" s="92"/>
      <c r="CDW213" s="92"/>
      <c r="CDX213" s="92"/>
      <c r="CDY213" s="92"/>
      <c r="CDZ213" s="92"/>
      <c r="CEA213" s="92"/>
      <c r="CEB213" s="92"/>
      <c r="CEC213" s="92"/>
      <c r="CED213" s="92"/>
      <c r="CEE213" s="92"/>
      <c r="CEF213" s="92"/>
      <c r="CEG213" s="92"/>
      <c r="CEH213" s="92"/>
      <c r="CEI213" s="92"/>
      <c r="CEJ213" s="92"/>
      <c r="CEK213" s="92"/>
      <c r="CEL213" s="92"/>
      <c r="CEM213" s="92"/>
      <c r="CEN213" s="92"/>
      <c r="CEO213" s="92"/>
      <c r="CEP213" s="92"/>
      <c r="CEQ213" s="92"/>
      <c r="CER213" s="92"/>
      <c r="CES213" s="92"/>
      <c r="CET213" s="92"/>
      <c r="CEU213" s="92"/>
      <c r="CEV213" s="92"/>
      <c r="CEW213" s="92"/>
      <c r="CEX213" s="92"/>
      <c r="CEY213" s="92"/>
      <c r="CEZ213" s="92"/>
      <c r="CFA213" s="92"/>
      <c r="CFB213" s="92"/>
      <c r="CFC213" s="92"/>
      <c r="CFD213" s="92"/>
      <c r="CFE213" s="92"/>
      <c r="CFF213" s="92"/>
      <c r="CFG213" s="92"/>
      <c r="CFH213" s="92"/>
      <c r="CFI213" s="92"/>
      <c r="CFJ213" s="92"/>
      <c r="CFK213" s="92"/>
      <c r="CFL213" s="92"/>
      <c r="CFM213" s="92"/>
      <c r="CFN213" s="92"/>
      <c r="CFO213" s="92"/>
      <c r="CFP213" s="92"/>
      <c r="CFQ213" s="92"/>
      <c r="CFR213" s="92"/>
      <c r="CFS213" s="92"/>
      <c r="CFT213" s="92"/>
      <c r="CFU213" s="92"/>
      <c r="CFV213" s="92"/>
      <c r="CFW213" s="92"/>
      <c r="CFX213" s="92"/>
      <c r="CFY213" s="92"/>
      <c r="CFZ213" s="92"/>
      <c r="CGA213" s="92"/>
      <c r="CGB213" s="92"/>
      <c r="CGC213" s="92"/>
      <c r="CGD213" s="92"/>
      <c r="CGE213" s="92"/>
      <c r="CGF213" s="92"/>
      <c r="CGG213" s="92"/>
      <c r="CGH213" s="92"/>
      <c r="CGI213" s="92"/>
      <c r="CGJ213" s="92"/>
      <c r="CGK213" s="92"/>
      <c r="CGL213" s="92"/>
      <c r="CGM213" s="92"/>
      <c r="CGN213" s="92"/>
      <c r="CGO213" s="92"/>
      <c r="CGP213" s="92"/>
      <c r="CGQ213" s="92"/>
      <c r="CGR213" s="92"/>
      <c r="CGS213" s="92"/>
      <c r="CGT213" s="92"/>
      <c r="CGU213" s="92"/>
      <c r="CGV213" s="92"/>
      <c r="CGW213" s="92"/>
      <c r="CGX213" s="92"/>
      <c r="CGY213" s="92"/>
      <c r="CGZ213" s="92"/>
      <c r="CHA213" s="92"/>
      <c r="CHB213" s="92"/>
      <c r="CHC213" s="92"/>
      <c r="CHD213" s="92"/>
      <c r="CHE213" s="92"/>
      <c r="CHF213" s="92"/>
      <c r="CHG213" s="92"/>
      <c r="CHH213" s="92"/>
      <c r="CHI213" s="92"/>
      <c r="CHJ213" s="92"/>
      <c r="CHK213" s="92"/>
      <c r="CHL213" s="92"/>
      <c r="CHM213" s="92"/>
      <c r="CHN213" s="92"/>
      <c r="CHO213" s="92"/>
      <c r="CHP213" s="92"/>
      <c r="CHQ213" s="92"/>
      <c r="CHR213" s="92"/>
      <c r="CHS213" s="92"/>
      <c r="CHT213" s="92"/>
      <c r="CHU213" s="92"/>
      <c r="CHV213" s="92"/>
      <c r="CHW213" s="92"/>
      <c r="CHX213" s="92"/>
      <c r="CHY213" s="92"/>
      <c r="CHZ213" s="92"/>
      <c r="CIA213" s="92"/>
      <c r="CIB213" s="92"/>
      <c r="CIC213" s="92"/>
      <c r="CID213" s="92"/>
      <c r="CIE213" s="92"/>
      <c r="CIF213" s="92"/>
      <c r="CIG213" s="92"/>
      <c r="CIH213" s="92"/>
      <c r="CII213" s="92"/>
      <c r="CIJ213" s="92"/>
      <c r="CIK213" s="92"/>
      <c r="CIL213" s="92"/>
      <c r="CIM213" s="92"/>
      <c r="CIN213" s="92"/>
      <c r="CIO213" s="92"/>
      <c r="CIP213" s="92"/>
      <c r="CIQ213" s="92"/>
      <c r="CIR213" s="92"/>
      <c r="CIS213" s="92"/>
      <c r="CIT213" s="92"/>
      <c r="CIU213" s="92"/>
      <c r="CIV213" s="92"/>
      <c r="CIW213" s="92"/>
      <c r="CIX213" s="92"/>
      <c r="CIY213" s="92"/>
      <c r="CIZ213" s="92"/>
      <c r="CJA213" s="92"/>
      <c r="CJB213" s="92"/>
      <c r="CJC213" s="92"/>
      <c r="CJD213" s="92"/>
      <c r="CJE213" s="92"/>
      <c r="CJF213" s="92"/>
      <c r="CJG213" s="92"/>
      <c r="CJH213" s="92"/>
      <c r="CJI213" s="92"/>
      <c r="CJJ213" s="92"/>
      <c r="CJK213" s="92"/>
      <c r="CJL213" s="92"/>
      <c r="CJM213" s="92"/>
      <c r="CJN213" s="92"/>
      <c r="CJO213" s="92"/>
      <c r="CJP213" s="92"/>
      <c r="CJQ213" s="92"/>
      <c r="CJR213" s="92"/>
      <c r="CJS213" s="92"/>
      <c r="CJT213" s="92"/>
      <c r="CJU213" s="92"/>
      <c r="CJV213" s="92"/>
      <c r="CJW213" s="92"/>
      <c r="CJX213" s="92"/>
      <c r="CJY213" s="92"/>
      <c r="CJZ213" s="92"/>
      <c r="CKA213" s="92"/>
      <c r="CKB213" s="92"/>
      <c r="CKC213" s="92"/>
      <c r="CKD213" s="92"/>
      <c r="CKE213" s="92"/>
      <c r="CKF213" s="92"/>
      <c r="CKG213" s="92"/>
      <c r="CKH213" s="92"/>
      <c r="CKI213" s="92"/>
      <c r="CKJ213" s="92"/>
      <c r="CKK213" s="92"/>
      <c r="CKL213" s="92"/>
      <c r="CKM213" s="92"/>
      <c r="CKN213" s="92"/>
      <c r="CKO213" s="92"/>
      <c r="CKP213" s="92"/>
      <c r="CKQ213" s="92"/>
      <c r="CKR213" s="92"/>
      <c r="CKS213" s="92"/>
      <c r="CKT213" s="92"/>
      <c r="CKU213" s="92"/>
      <c r="CKV213" s="92"/>
      <c r="CKW213" s="92"/>
      <c r="CKX213" s="92"/>
      <c r="CKY213" s="92"/>
      <c r="CKZ213" s="92"/>
      <c r="CLA213" s="92"/>
      <c r="CLB213" s="92"/>
      <c r="CLC213" s="92"/>
      <c r="CLD213" s="92"/>
      <c r="CLE213" s="92"/>
      <c r="CLF213" s="92"/>
      <c r="CLG213" s="92"/>
      <c r="CLH213" s="92"/>
      <c r="CLI213" s="92"/>
      <c r="CLJ213" s="92"/>
      <c r="CLK213" s="92"/>
      <c r="CLL213" s="92"/>
      <c r="CLM213" s="92"/>
      <c r="CLN213" s="92"/>
      <c r="CLO213" s="92"/>
      <c r="CLP213" s="92"/>
      <c r="CLQ213" s="92"/>
      <c r="CLR213" s="92"/>
      <c r="CLS213" s="92"/>
      <c r="CLT213" s="92"/>
      <c r="CLU213" s="92"/>
      <c r="CLV213" s="92"/>
      <c r="CLW213" s="92"/>
      <c r="CLX213" s="92"/>
      <c r="CLY213" s="92"/>
      <c r="CLZ213" s="92"/>
      <c r="CMA213" s="92"/>
      <c r="CMB213" s="92"/>
      <c r="CMC213" s="92"/>
      <c r="CMD213" s="92"/>
      <c r="CME213" s="92"/>
      <c r="CMF213" s="92"/>
      <c r="CMG213" s="92"/>
      <c r="CMH213" s="92"/>
      <c r="CMI213" s="92"/>
      <c r="CMJ213" s="92"/>
      <c r="CMK213" s="92"/>
      <c r="CML213" s="92"/>
      <c r="CMM213" s="92"/>
      <c r="CMN213" s="92"/>
      <c r="CMO213" s="92"/>
      <c r="CMP213" s="92"/>
      <c r="CMQ213" s="92"/>
      <c r="CMR213" s="92"/>
      <c r="CMS213" s="92"/>
      <c r="CMT213" s="92"/>
      <c r="CMU213" s="92"/>
      <c r="CMV213" s="92"/>
      <c r="CMW213" s="92"/>
      <c r="CMX213" s="92"/>
      <c r="CMY213" s="92"/>
      <c r="CMZ213" s="92"/>
      <c r="CNA213" s="92"/>
      <c r="CNB213" s="92"/>
      <c r="CNC213" s="92"/>
      <c r="CND213" s="92"/>
      <c r="CNE213" s="92"/>
      <c r="CNF213" s="92"/>
      <c r="CNG213" s="92"/>
      <c r="CNH213" s="92"/>
      <c r="CNI213" s="92"/>
      <c r="CNJ213" s="92"/>
      <c r="CNK213" s="92"/>
      <c r="CNL213" s="92"/>
      <c r="CNM213" s="92"/>
      <c r="CNN213" s="92"/>
      <c r="CNO213" s="92"/>
      <c r="CNP213" s="92"/>
      <c r="CNQ213" s="92"/>
      <c r="CNR213" s="92"/>
      <c r="CNS213" s="92"/>
      <c r="CNT213" s="92"/>
      <c r="CNU213" s="92"/>
      <c r="CNV213" s="92"/>
      <c r="CNW213" s="92"/>
      <c r="CNX213" s="92"/>
      <c r="CNY213" s="92"/>
      <c r="CNZ213" s="92"/>
      <c r="COA213" s="92"/>
      <c r="COB213" s="92"/>
      <c r="COC213" s="92"/>
      <c r="COD213" s="92"/>
      <c r="COE213" s="92"/>
      <c r="COF213" s="92"/>
      <c r="COG213" s="92"/>
      <c r="COH213" s="92"/>
      <c r="COI213" s="92"/>
      <c r="COJ213" s="92"/>
      <c r="COK213" s="92"/>
      <c r="COL213" s="92"/>
      <c r="COM213" s="92"/>
      <c r="CON213" s="92"/>
      <c r="COO213" s="92"/>
      <c r="COP213" s="92"/>
      <c r="COQ213" s="92"/>
      <c r="COR213" s="92"/>
      <c r="COS213" s="92"/>
      <c r="COT213" s="92"/>
      <c r="COU213" s="92"/>
      <c r="COV213" s="92"/>
      <c r="COW213" s="92"/>
      <c r="COX213" s="92"/>
      <c r="COY213" s="92"/>
      <c r="COZ213" s="92"/>
      <c r="CPA213" s="92"/>
      <c r="CPB213" s="92"/>
      <c r="CPC213" s="92"/>
      <c r="CPD213" s="92"/>
      <c r="CPE213" s="92"/>
      <c r="CPF213" s="92"/>
      <c r="CPG213" s="92"/>
      <c r="CPH213" s="92"/>
      <c r="CPI213" s="92"/>
      <c r="CPJ213" s="92"/>
      <c r="CPK213" s="92"/>
      <c r="CPL213" s="92"/>
      <c r="CPM213" s="92"/>
      <c r="CPN213" s="92"/>
      <c r="CPO213" s="92"/>
      <c r="CPP213" s="92"/>
      <c r="CPQ213" s="92"/>
      <c r="CPR213" s="92"/>
      <c r="CPS213" s="92"/>
      <c r="CPT213" s="92"/>
      <c r="CPU213" s="92"/>
      <c r="CPV213" s="92"/>
      <c r="CPW213" s="92"/>
      <c r="CPX213" s="92"/>
      <c r="CPY213" s="92"/>
      <c r="CPZ213" s="92"/>
      <c r="CQA213" s="92"/>
      <c r="CQB213" s="92"/>
      <c r="CQC213" s="92"/>
      <c r="CQD213" s="92"/>
      <c r="CQE213" s="92"/>
      <c r="CQF213" s="92"/>
      <c r="CQG213" s="92"/>
      <c r="CQH213" s="92"/>
      <c r="CQI213" s="92"/>
      <c r="CQJ213" s="92"/>
      <c r="CQK213" s="92"/>
      <c r="CQL213" s="92"/>
      <c r="CQM213" s="92"/>
      <c r="CQN213" s="92"/>
      <c r="CQO213" s="92"/>
      <c r="CQP213" s="92"/>
      <c r="CQQ213" s="92"/>
      <c r="CQR213" s="92"/>
      <c r="CQS213" s="92"/>
      <c r="CQT213" s="92"/>
      <c r="CQU213" s="92"/>
      <c r="CQV213" s="92"/>
      <c r="CQW213" s="92"/>
      <c r="CQX213" s="92"/>
      <c r="CQY213" s="92"/>
      <c r="CQZ213" s="92"/>
      <c r="CRA213" s="92"/>
      <c r="CRB213" s="92"/>
      <c r="CRC213" s="92"/>
      <c r="CRD213" s="92"/>
      <c r="CRE213" s="92"/>
      <c r="CRF213" s="92"/>
      <c r="CRG213" s="92"/>
      <c r="CRH213" s="92"/>
      <c r="CRI213" s="92"/>
      <c r="CRJ213" s="92"/>
      <c r="CRK213" s="92"/>
      <c r="CRL213" s="92"/>
      <c r="CRM213" s="92"/>
      <c r="CRN213" s="92"/>
      <c r="CRO213" s="92"/>
      <c r="CRP213" s="92"/>
      <c r="CRQ213" s="92"/>
      <c r="CRR213" s="92"/>
      <c r="CRS213" s="92"/>
      <c r="CRT213" s="92"/>
      <c r="CRU213" s="92"/>
      <c r="CRV213" s="92"/>
      <c r="CRW213" s="92"/>
      <c r="CRX213" s="92"/>
      <c r="CRY213" s="92"/>
      <c r="CRZ213" s="92"/>
      <c r="CSA213" s="92"/>
      <c r="CSB213" s="92"/>
      <c r="CSC213" s="92"/>
      <c r="CSD213" s="92"/>
      <c r="CSE213" s="92"/>
      <c r="CSF213" s="92"/>
      <c r="CSG213" s="92"/>
      <c r="CSH213" s="92"/>
      <c r="CSI213" s="92"/>
      <c r="CSJ213" s="92"/>
      <c r="CSK213" s="92"/>
      <c r="CSL213" s="92"/>
      <c r="CSM213" s="92"/>
      <c r="CSN213" s="92"/>
      <c r="CSO213" s="92"/>
      <c r="CSP213" s="92"/>
      <c r="CSQ213" s="92"/>
      <c r="CSR213" s="92"/>
      <c r="CSS213" s="92"/>
      <c r="CST213" s="92"/>
      <c r="CSU213" s="92"/>
      <c r="CSV213" s="92"/>
      <c r="CSW213" s="92"/>
      <c r="CSX213" s="92"/>
      <c r="CSY213" s="92"/>
      <c r="CSZ213" s="92"/>
      <c r="CTA213" s="92"/>
      <c r="CTB213" s="92"/>
      <c r="CTC213" s="92"/>
      <c r="CTD213" s="92"/>
      <c r="CTE213" s="92"/>
      <c r="CTF213" s="92"/>
      <c r="CTG213" s="92"/>
      <c r="CTH213" s="92"/>
      <c r="CTI213" s="92"/>
      <c r="CTJ213" s="92"/>
      <c r="CTK213" s="92"/>
      <c r="CTL213" s="92"/>
      <c r="CTM213" s="92"/>
      <c r="CTN213" s="92"/>
      <c r="CTO213" s="92"/>
      <c r="CTP213" s="92"/>
      <c r="CTQ213" s="92"/>
      <c r="CTR213" s="92"/>
      <c r="CTS213" s="92"/>
      <c r="CTT213" s="92"/>
      <c r="CTU213" s="92"/>
      <c r="CTV213" s="92"/>
      <c r="CTW213" s="92"/>
      <c r="CTX213" s="92"/>
      <c r="CTY213" s="92"/>
      <c r="CTZ213" s="92"/>
      <c r="CUA213" s="92"/>
      <c r="CUB213" s="92"/>
      <c r="CUC213" s="92"/>
      <c r="CUD213" s="92"/>
      <c r="CUE213" s="92"/>
      <c r="CUF213" s="92"/>
      <c r="CUG213" s="92"/>
      <c r="CUH213" s="92"/>
      <c r="CUI213" s="92"/>
      <c r="CUJ213" s="92"/>
      <c r="CUK213" s="92"/>
      <c r="CUL213" s="92"/>
      <c r="CUM213" s="92"/>
      <c r="CUN213" s="92"/>
      <c r="CUO213" s="92"/>
      <c r="CUP213" s="92"/>
      <c r="CUQ213" s="92"/>
      <c r="CUR213" s="92"/>
      <c r="CUS213" s="92"/>
      <c r="CUT213" s="92"/>
      <c r="CUU213" s="92"/>
      <c r="CUV213" s="92"/>
      <c r="CUW213" s="92"/>
      <c r="CUX213" s="92"/>
      <c r="CUY213" s="92"/>
      <c r="CUZ213" s="92"/>
      <c r="CVA213" s="92"/>
      <c r="CVB213" s="92"/>
      <c r="CVC213" s="92"/>
      <c r="CVD213" s="92"/>
      <c r="CVE213" s="92"/>
      <c r="CVF213" s="92"/>
      <c r="CVG213" s="92"/>
      <c r="CVH213" s="92"/>
      <c r="CVI213" s="92"/>
      <c r="CVJ213" s="92"/>
      <c r="CVK213" s="92"/>
      <c r="CVL213" s="92"/>
      <c r="CVM213" s="92"/>
      <c r="CVN213" s="92"/>
      <c r="CVO213" s="92"/>
      <c r="CVP213" s="92"/>
      <c r="CVQ213" s="92"/>
      <c r="CVR213" s="92"/>
      <c r="CVS213" s="92"/>
      <c r="CVT213" s="92"/>
      <c r="CVU213" s="92"/>
      <c r="CVV213" s="92"/>
      <c r="CVW213" s="92"/>
      <c r="CVX213" s="92"/>
      <c r="CVY213" s="92"/>
      <c r="CVZ213" s="92"/>
      <c r="CWA213" s="92"/>
      <c r="CWB213" s="92"/>
      <c r="CWC213" s="92"/>
      <c r="CWD213" s="92"/>
      <c r="CWE213" s="92"/>
      <c r="CWF213" s="92"/>
      <c r="CWG213" s="92"/>
      <c r="CWH213" s="92"/>
      <c r="CWI213" s="92"/>
      <c r="CWJ213" s="92"/>
      <c r="CWK213" s="92"/>
      <c r="CWL213" s="92"/>
      <c r="CWM213" s="92"/>
      <c r="CWN213" s="92"/>
      <c r="CWO213" s="92"/>
      <c r="CWP213" s="92"/>
      <c r="CWQ213" s="92"/>
      <c r="CWR213" s="92"/>
      <c r="CWS213" s="92"/>
      <c r="CWT213" s="92"/>
      <c r="CWU213" s="92"/>
      <c r="CWV213" s="92"/>
      <c r="CWW213" s="92"/>
      <c r="CWX213" s="92"/>
      <c r="CWY213" s="92"/>
      <c r="CWZ213" s="92"/>
      <c r="CXA213" s="92"/>
      <c r="CXB213" s="92"/>
      <c r="CXC213" s="92"/>
      <c r="CXD213" s="92"/>
      <c r="CXE213" s="92"/>
      <c r="CXF213" s="92"/>
      <c r="CXG213" s="92"/>
      <c r="CXH213" s="92"/>
      <c r="CXI213" s="92"/>
      <c r="CXJ213" s="92"/>
      <c r="CXK213" s="92"/>
      <c r="CXL213" s="92"/>
      <c r="CXM213" s="92"/>
      <c r="CXN213" s="92"/>
      <c r="CXO213" s="92"/>
      <c r="CXP213" s="92"/>
      <c r="CXQ213" s="92"/>
      <c r="CXR213" s="92"/>
      <c r="CXS213" s="92"/>
      <c r="CXT213" s="92"/>
      <c r="CXU213" s="92"/>
      <c r="CXV213" s="92"/>
      <c r="CXW213" s="92"/>
      <c r="CXX213" s="92"/>
      <c r="CXY213" s="92"/>
      <c r="CXZ213" s="92"/>
      <c r="CYA213" s="92"/>
      <c r="CYB213" s="92"/>
      <c r="CYC213" s="92"/>
      <c r="CYD213" s="92"/>
      <c r="CYE213" s="92"/>
      <c r="CYF213" s="92"/>
      <c r="CYG213" s="92"/>
      <c r="CYH213" s="92"/>
      <c r="CYI213" s="92"/>
      <c r="CYJ213" s="92"/>
      <c r="CYK213" s="92"/>
      <c r="CYL213" s="92"/>
      <c r="CYM213" s="92"/>
      <c r="CYN213" s="92"/>
      <c r="CYO213" s="92"/>
      <c r="CYP213" s="92"/>
      <c r="CYQ213" s="92"/>
      <c r="CYR213" s="92"/>
      <c r="CYS213" s="92"/>
      <c r="CYT213" s="92"/>
      <c r="CYU213" s="92"/>
      <c r="CYV213" s="92"/>
      <c r="CYW213" s="92"/>
      <c r="CYX213" s="92"/>
      <c r="CYY213" s="92"/>
      <c r="CYZ213" s="92"/>
      <c r="CZA213" s="92"/>
      <c r="CZB213" s="92"/>
      <c r="CZC213" s="92"/>
      <c r="CZD213" s="92"/>
      <c r="CZE213" s="92"/>
      <c r="CZF213" s="92"/>
      <c r="CZG213" s="92"/>
      <c r="CZH213" s="92"/>
      <c r="CZI213" s="92"/>
      <c r="CZJ213" s="92"/>
      <c r="CZK213" s="92"/>
      <c r="CZL213" s="92"/>
      <c r="CZM213" s="92"/>
      <c r="CZN213" s="92"/>
      <c r="CZO213" s="92"/>
      <c r="CZP213" s="92"/>
      <c r="CZQ213" s="92"/>
      <c r="CZR213" s="92"/>
      <c r="CZS213" s="92"/>
      <c r="CZT213" s="92"/>
      <c r="CZU213" s="92"/>
      <c r="CZV213" s="92"/>
      <c r="CZW213" s="92"/>
      <c r="CZX213" s="92"/>
      <c r="CZY213" s="92"/>
      <c r="CZZ213" s="92"/>
      <c r="DAA213" s="92"/>
      <c r="DAB213" s="92"/>
      <c r="DAC213" s="92"/>
      <c r="DAD213" s="92"/>
      <c r="DAE213" s="92"/>
      <c r="DAF213" s="92"/>
      <c r="DAG213" s="92"/>
      <c r="DAH213" s="92"/>
      <c r="DAI213" s="92"/>
      <c r="DAJ213" s="92"/>
      <c r="DAK213" s="92"/>
      <c r="DAL213" s="92"/>
      <c r="DAM213" s="92"/>
      <c r="DAN213" s="92"/>
      <c r="DAO213" s="92"/>
      <c r="DAP213" s="92"/>
      <c r="DAQ213" s="92"/>
      <c r="DAR213" s="92"/>
      <c r="DAS213" s="92"/>
      <c r="DAT213" s="92"/>
      <c r="DAU213" s="92"/>
      <c r="DAV213" s="92"/>
      <c r="DAW213" s="92"/>
      <c r="DAX213" s="92"/>
      <c r="DAY213" s="92"/>
      <c r="DAZ213" s="92"/>
      <c r="DBA213" s="92"/>
      <c r="DBB213" s="92"/>
      <c r="DBC213" s="92"/>
      <c r="DBD213" s="92"/>
      <c r="DBE213" s="92"/>
      <c r="DBF213" s="92"/>
      <c r="DBG213" s="92"/>
      <c r="DBH213" s="92"/>
      <c r="DBI213" s="92"/>
      <c r="DBJ213" s="92"/>
      <c r="DBK213" s="92"/>
      <c r="DBL213" s="92"/>
      <c r="DBM213" s="92"/>
      <c r="DBN213" s="92"/>
      <c r="DBO213" s="92"/>
      <c r="DBP213" s="92"/>
      <c r="DBQ213" s="92"/>
      <c r="DBR213" s="92"/>
      <c r="DBS213" s="92"/>
      <c r="DBT213" s="92"/>
      <c r="DBU213" s="92"/>
      <c r="DBV213" s="92"/>
      <c r="DBW213" s="92"/>
      <c r="DBX213" s="92"/>
      <c r="DBY213" s="92"/>
      <c r="DBZ213" s="92"/>
      <c r="DCA213" s="92"/>
      <c r="DCB213" s="92"/>
      <c r="DCC213" s="92"/>
      <c r="DCD213" s="92"/>
      <c r="DCE213" s="92"/>
      <c r="DCF213" s="92"/>
      <c r="DCG213" s="92"/>
      <c r="DCH213" s="92"/>
      <c r="DCI213" s="92"/>
      <c r="DCJ213" s="92"/>
      <c r="DCK213" s="92"/>
      <c r="DCL213" s="92"/>
      <c r="DCM213" s="92"/>
      <c r="DCN213" s="92"/>
      <c r="DCO213" s="92"/>
      <c r="DCP213" s="92"/>
      <c r="DCQ213" s="92"/>
      <c r="DCR213" s="92"/>
      <c r="DCS213" s="92"/>
      <c r="DCT213" s="92"/>
      <c r="DCU213" s="92"/>
      <c r="DCV213" s="92"/>
      <c r="DCW213" s="92"/>
      <c r="DCX213" s="92"/>
      <c r="DCY213" s="92"/>
      <c r="DCZ213" s="92"/>
      <c r="DDA213" s="92"/>
      <c r="DDB213" s="92"/>
      <c r="DDC213" s="92"/>
      <c r="DDD213" s="92"/>
      <c r="DDE213" s="92"/>
      <c r="DDF213" s="92"/>
      <c r="DDG213" s="92"/>
      <c r="DDH213" s="92"/>
      <c r="DDI213" s="92"/>
      <c r="DDJ213" s="92"/>
      <c r="DDK213" s="92"/>
      <c r="DDL213" s="92"/>
      <c r="DDM213" s="92"/>
      <c r="DDN213" s="92"/>
      <c r="DDO213" s="92"/>
      <c r="DDP213" s="92"/>
      <c r="DDQ213" s="92"/>
      <c r="DDR213" s="92"/>
      <c r="DDS213" s="92"/>
      <c r="DDT213" s="92"/>
      <c r="DDU213" s="92"/>
      <c r="DDV213" s="92"/>
      <c r="DDW213" s="92"/>
      <c r="DDX213" s="92"/>
      <c r="DDY213" s="92"/>
      <c r="DDZ213" s="92"/>
      <c r="DEA213" s="92"/>
      <c r="DEB213" s="92"/>
      <c r="DEC213" s="92"/>
      <c r="DED213" s="92"/>
      <c r="DEE213" s="92"/>
      <c r="DEF213" s="92"/>
      <c r="DEG213" s="92"/>
      <c r="DEH213" s="92"/>
      <c r="DEI213" s="92"/>
      <c r="DEJ213" s="92"/>
      <c r="DEK213" s="92"/>
      <c r="DEL213" s="92"/>
      <c r="DEM213" s="92"/>
      <c r="DEN213" s="92"/>
      <c r="DEO213" s="92"/>
      <c r="DEP213" s="92"/>
      <c r="DEQ213" s="92"/>
      <c r="DER213" s="92"/>
      <c r="DES213" s="92"/>
      <c r="DET213" s="92"/>
      <c r="DEU213" s="92"/>
      <c r="DEV213" s="92"/>
      <c r="DEW213" s="92"/>
      <c r="DEX213" s="92"/>
      <c r="DEY213" s="92"/>
      <c r="DEZ213" s="92"/>
      <c r="DFA213" s="92"/>
      <c r="DFB213" s="92"/>
      <c r="DFC213" s="92"/>
      <c r="DFD213" s="92"/>
      <c r="DFE213" s="92"/>
      <c r="DFF213" s="92"/>
      <c r="DFG213" s="92"/>
      <c r="DFH213" s="92"/>
      <c r="DFI213" s="92"/>
      <c r="DFJ213" s="92"/>
      <c r="DFK213" s="92"/>
      <c r="DFL213" s="92"/>
      <c r="DFM213" s="92"/>
      <c r="DFN213" s="92"/>
      <c r="DFO213" s="92"/>
      <c r="DFP213" s="92"/>
      <c r="DFQ213" s="92"/>
      <c r="DFR213" s="92"/>
      <c r="DFS213" s="92"/>
      <c r="DFT213" s="92"/>
      <c r="DFU213" s="92"/>
      <c r="DFV213" s="92"/>
      <c r="DFW213" s="92"/>
      <c r="DFX213" s="92"/>
      <c r="DFY213" s="92"/>
      <c r="DFZ213" s="92"/>
      <c r="DGA213" s="92"/>
      <c r="DGB213" s="92"/>
      <c r="DGC213" s="92"/>
      <c r="DGD213" s="92"/>
      <c r="DGE213" s="92"/>
      <c r="DGF213" s="92"/>
      <c r="DGG213" s="92"/>
      <c r="DGH213" s="92"/>
      <c r="DGI213" s="92"/>
      <c r="DGJ213" s="92"/>
      <c r="DGK213" s="92"/>
      <c r="DGL213" s="92"/>
      <c r="DGM213" s="92"/>
      <c r="DGN213" s="92"/>
      <c r="DGO213" s="92"/>
      <c r="DGP213" s="92"/>
      <c r="DGQ213" s="92"/>
      <c r="DGR213" s="92"/>
      <c r="DGS213" s="92"/>
      <c r="DGT213" s="92"/>
      <c r="DGU213" s="92"/>
      <c r="DGV213" s="92"/>
      <c r="DGW213" s="92"/>
      <c r="DGX213" s="92"/>
      <c r="DGY213" s="92"/>
      <c r="DGZ213" s="92"/>
      <c r="DHA213" s="92"/>
      <c r="DHB213" s="92"/>
      <c r="DHC213" s="92"/>
      <c r="DHD213" s="92"/>
      <c r="DHE213" s="92"/>
      <c r="DHF213" s="92"/>
      <c r="DHG213" s="92"/>
      <c r="DHH213" s="92"/>
      <c r="DHI213" s="92"/>
      <c r="DHJ213" s="92"/>
      <c r="DHK213" s="92"/>
      <c r="DHL213" s="92"/>
      <c r="DHM213" s="92"/>
      <c r="DHN213" s="92"/>
      <c r="DHO213" s="92"/>
      <c r="DHP213" s="92"/>
      <c r="DHQ213" s="92"/>
      <c r="DHR213" s="92"/>
      <c r="DHS213" s="92"/>
      <c r="DHT213" s="92"/>
      <c r="DHU213" s="92"/>
      <c r="DHV213" s="92"/>
      <c r="DHW213" s="92"/>
      <c r="DHX213" s="92"/>
      <c r="DHY213" s="92"/>
      <c r="DHZ213" s="92"/>
      <c r="DIA213" s="92"/>
      <c r="DIB213" s="92"/>
      <c r="DIC213" s="92"/>
      <c r="DID213" s="92"/>
      <c r="DIE213" s="92"/>
      <c r="DIF213" s="92"/>
      <c r="DIG213" s="92"/>
      <c r="DIH213" s="92"/>
      <c r="DII213" s="92"/>
      <c r="DIJ213" s="92"/>
      <c r="DIK213" s="92"/>
      <c r="DIL213" s="92"/>
      <c r="DIM213" s="92"/>
      <c r="DIN213" s="92"/>
      <c r="DIO213" s="92"/>
      <c r="DIP213" s="92"/>
      <c r="DIQ213" s="92"/>
      <c r="DIR213" s="92"/>
      <c r="DIS213" s="92"/>
      <c r="DIT213" s="92"/>
      <c r="DIU213" s="92"/>
      <c r="DIV213" s="92"/>
      <c r="DIW213" s="92"/>
      <c r="DIX213" s="92"/>
      <c r="DIY213" s="92"/>
      <c r="DIZ213" s="92"/>
      <c r="DJA213" s="92"/>
      <c r="DJB213" s="92"/>
      <c r="DJC213" s="92"/>
      <c r="DJD213" s="92"/>
      <c r="DJE213" s="92"/>
      <c r="DJF213" s="92"/>
      <c r="DJG213" s="92"/>
      <c r="DJH213" s="92"/>
      <c r="DJI213" s="92"/>
      <c r="DJJ213" s="92"/>
      <c r="DJK213" s="92"/>
      <c r="DJL213" s="92"/>
      <c r="DJM213" s="92"/>
      <c r="DJN213" s="92"/>
      <c r="DJO213" s="92"/>
      <c r="DJP213" s="92"/>
      <c r="DJQ213" s="92"/>
      <c r="DJR213" s="92"/>
      <c r="DJS213" s="92"/>
      <c r="DJT213" s="92"/>
      <c r="DJU213" s="92"/>
      <c r="DJV213" s="92"/>
      <c r="DJW213" s="92"/>
      <c r="DJX213" s="92"/>
      <c r="DJY213" s="92"/>
      <c r="DJZ213" s="92"/>
      <c r="DKA213" s="92"/>
      <c r="DKB213" s="92"/>
      <c r="DKC213" s="92"/>
      <c r="DKD213" s="92"/>
      <c r="DKE213" s="92"/>
      <c r="DKF213" s="92"/>
      <c r="DKG213" s="92"/>
      <c r="DKH213" s="92"/>
      <c r="DKI213" s="92"/>
      <c r="DKJ213" s="92"/>
      <c r="DKK213" s="92"/>
      <c r="DKL213" s="92"/>
      <c r="DKM213" s="92"/>
      <c r="DKN213" s="92"/>
      <c r="DKO213" s="92"/>
      <c r="DKP213" s="92"/>
      <c r="DKQ213" s="92"/>
      <c r="DKR213" s="92"/>
      <c r="DKS213" s="92"/>
      <c r="DKT213" s="92"/>
      <c r="DKU213" s="92"/>
      <c r="DKV213" s="92"/>
      <c r="DKW213" s="92"/>
      <c r="DKX213" s="92"/>
      <c r="DKY213" s="92"/>
      <c r="DKZ213" s="92"/>
      <c r="DLA213" s="92"/>
      <c r="DLB213" s="92"/>
      <c r="DLC213" s="92"/>
      <c r="DLD213" s="92"/>
      <c r="DLE213" s="92"/>
      <c r="DLF213" s="92"/>
      <c r="DLG213" s="92"/>
      <c r="DLH213" s="92"/>
      <c r="DLI213" s="92"/>
      <c r="DLJ213" s="92"/>
      <c r="DLK213" s="92"/>
      <c r="DLL213" s="92"/>
      <c r="DLM213" s="92"/>
      <c r="DLN213" s="92"/>
      <c r="DLO213" s="92"/>
      <c r="DLP213" s="92"/>
      <c r="DLQ213" s="92"/>
      <c r="DLR213" s="92"/>
      <c r="DLS213" s="92"/>
      <c r="DLT213" s="92"/>
      <c r="DLU213" s="92"/>
      <c r="DLV213" s="92"/>
      <c r="DLW213" s="92"/>
      <c r="DLX213" s="92"/>
      <c r="DLY213" s="92"/>
      <c r="DLZ213" s="92"/>
      <c r="DMA213" s="92"/>
      <c r="DMB213" s="92"/>
      <c r="DMC213" s="92"/>
      <c r="DMD213" s="92"/>
      <c r="DME213" s="92"/>
      <c r="DMF213" s="92"/>
      <c r="DMG213" s="92"/>
      <c r="DMH213" s="92"/>
      <c r="DMI213" s="92"/>
      <c r="DMJ213" s="92"/>
      <c r="DMK213" s="92"/>
      <c r="DML213" s="92"/>
      <c r="DMM213" s="92"/>
      <c r="DMN213" s="92"/>
      <c r="DMO213" s="92"/>
      <c r="DMP213" s="92"/>
      <c r="DMQ213" s="92"/>
      <c r="DMR213" s="92"/>
      <c r="DMS213" s="92"/>
      <c r="DMT213" s="92"/>
      <c r="DMU213" s="92"/>
      <c r="DMV213" s="92"/>
      <c r="DMW213" s="92"/>
      <c r="DMX213" s="92"/>
      <c r="DMY213" s="92"/>
      <c r="DMZ213" s="92"/>
      <c r="DNA213" s="92"/>
      <c r="DNB213" s="92"/>
      <c r="DNC213" s="92"/>
      <c r="DND213" s="92"/>
      <c r="DNE213" s="92"/>
      <c r="DNF213" s="92"/>
      <c r="DNG213" s="92"/>
      <c r="DNH213" s="92"/>
      <c r="DNI213" s="92"/>
      <c r="DNJ213" s="92"/>
      <c r="DNK213" s="92"/>
      <c r="DNL213" s="92"/>
      <c r="DNM213" s="92"/>
      <c r="DNN213" s="92"/>
      <c r="DNO213" s="92"/>
      <c r="DNP213" s="92"/>
      <c r="DNQ213" s="92"/>
      <c r="DNR213" s="92"/>
      <c r="DNS213" s="92"/>
      <c r="DNT213" s="92"/>
      <c r="DNU213" s="92"/>
      <c r="DNV213" s="92"/>
      <c r="DNW213" s="92"/>
      <c r="DNX213" s="92"/>
      <c r="DNY213" s="92"/>
      <c r="DNZ213" s="92"/>
      <c r="DOA213" s="92"/>
      <c r="DOB213" s="92"/>
      <c r="DOC213" s="92"/>
      <c r="DOD213" s="92"/>
      <c r="DOE213" s="92"/>
      <c r="DOF213" s="92"/>
      <c r="DOG213" s="92"/>
      <c r="DOH213" s="92"/>
      <c r="DOI213" s="92"/>
      <c r="DOJ213" s="92"/>
      <c r="DOK213" s="92"/>
      <c r="DOL213" s="92"/>
      <c r="DOM213" s="92"/>
      <c r="DON213" s="92"/>
      <c r="DOO213" s="92"/>
      <c r="DOP213" s="92"/>
      <c r="DOQ213" s="92"/>
      <c r="DOR213" s="92"/>
      <c r="DOS213" s="92"/>
      <c r="DOT213" s="92"/>
      <c r="DOU213" s="92"/>
      <c r="DOV213" s="92"/>
      <c r="DOW213" s="92"/>
      <c r="DOX213" s="92"/>
      <c r="DOY213" s="92"/>
      <c r="DOZ213" s="92"/>
      <c r="DPA213" s="92"/>
      <c r="DPB213" s="92"/>
      <c r="DPC213" s="92"/>
      <c r="DPD213" s="92"/>
      <c r="DPE213" s="92"/>
      <c r="DPF213" s="92"/>
      <c r="DPG213" s="92"/>
      <c r="DPH213" s="92"/>
      <c r="DPI213" s="92"/>
      <c r="DPJ213" s="92"/>
      <c r="DPK213" s="92"/>
      <c r="DPL213" s="92"/>
      <c r="DPM213" s="92"/>
      <c r="DPN213" s="92"/>
      <c r="DPO213" s="92"/>
      <c r="DPP213" s="92"/>
      <c r="DPQ213" s="92"/>
      <c r="DPR213" s="92"/>
      <c r="DPS213" s="92"/>
      <c r="DPT213" s="92"/>
      <c r="DPU213" s="92"/>
      <c r="DPV213" s="92"/>
      <c r="DPW213" s="92"/>
      <c r="DPX213" s="92"/>
      <c r="DPY213" s="92"/>
      <c r="DPZ213" s="92"/>
      <c r="DQA213" s="92"/>
      <c r="DQB213" s="92"/>
      <c r="DQC213" s="92"/>
      <c r="DQD213" s="92"/>
      <c r="DQE213" s="92"/>
      <c r="DQF213" s="92"/>
      <c r="DQG213" s="92"/>
      <c r="DQH213" s="92"/>
      <c r="DQI213" s="92"/>
      <c r="DQJ213" s="92"/>
      <c r="DQK213" s="92"/>
      <c r="DQL213" s="92"/>
      <c r="DQM213" s="92"/>
      <c r="DQN213" s="92"/>
      <c r="DQO213" s="92"/>
      <c r="DQP213" s="92"/>
      <c r="DQQ213" s="92"/>
      <c r="DQR213" s="92"/>
      <c r="DQS213" s="92"/>
      <c r="DQT213" s="92"/>
      <c r="DQU213" s="92"/>
      <c r="DQV213" s="92"/>
      <c r="DQW213" s="92"/>
      <c r="DQX213" s="92"/>
      <c r="DQY213" s="92"/>
      <c r="DQZ213" s="92"/>
      <c r="DRA213" s="92"/>
      <c r="DRB213" s="92"/>
      <c r="DRC213" s="92"/>
      <c r="DRD213" s="92"/>
      <c r="DRE213" s="92"/>
      <c r="DRF213" s="92"/>
      <c r="DRG213" s="92"/>
      <c r="DRH213" s="92"/>
      <c r="DRI213" s="92"/>
      <c r="DRJ213" s="92"/>
      <c r="DRK213" s="92"/>
      <c r="DRL213" s="92"/>
      <c r="DRM213" s="92"/>
      <c r="DRN213" s="92"/>
      <c r="DRO213" s="92"/>
      <c r="DRP213" s="92"/>
      <c r="DRQ213" s="92"/>
      <c r="DRR213" s="92"/>
      <c r="DRS213" s="92"/>
      <c r="DRT213" s="92"/>
      <c r="DRU213" s="92"/>
      <c r="DRV213" s="92"/>
      <c r="DRW213" s="92"/>
      <c r="DRX213" s="92"/>
      <c r="DRY213" s="92"/>
      <c r="DRZ213" s="92"/>
      <c r="DSA213" s="92"/>
      <c r="DSB213" s="92"/>
      <c r="DSC213" s="92"/>
      <c r="DSD213" s="92"/>
      <c r="DSE213" s="92"/>
      <c r="DSF213" s="92"/>
      <c r="DSG213" s="92"/>
      <c r="DSH213" s="92"/>
      <c r="DSI213" s="92"/>
      <c r="DSJ213" s="92"/>
      <c r="DSK213" s="92"/>
      <c r="DSL213" s="92"/>
      <c r="DSM213" s="92"/>
      <c r="DSN213" s="92"/>
      <c r="DSO213" s="92"/>
      <c r="DSP213" s="92"/>
      <c r="DSQ213" s="92"/>
      <c r="DSR213" s="92"/>
      <c r="DSS213" s="92"/>
      <c r="DST213" s="92"/>
      <c r="DSU213" s="92"/>
      <c r="DSV213" s="92"/>
      <c r="DSW213" s="92"/>
      <c r="DSX213" s="92"/>
      <c r="DSY213" s="92"/>
      <c r="DSZ213" s="92"/>
      <c r="DTA213" s="92"/>
      <c r="DTB213" s="92"/>
      <c r="DTC213" s="92"/>
      <c r="DTD213" s="92"/>
      <c r="DTE213" s="92"/>
      <c r="DTF213" s="92"/>
      <c r="DTG213" s="92"/>
      <c r="DTH213" s="92"/>
      <c r="DTI213" s="92"/>
      <c r="DTJ213" s="92"/>
      <c r="DTK213" s="92"/>
      <c r="DTL213" s="92"/>
      <c r="DTM213" s="92"/>
      <c r="DTN213" s="92"/>
      <c r="DTO213" s="92"/>
      <c r="DTP213" s="92"/>
      <c r="DTQ213" s="92"/>
      <c r="DTR213" s="92"/>
      <c r="DTS213" s="92"/>
      <c r="DTT213" s="92"/>
      <c r="DTU213" s="92"/>
      <c r="DTV213" s="92"/>
      <c r="DTW213" s="92"/>
      <c r="DTX213" s="92"/>
      <c r="DTY213" s="92"/>
      <c r="DTZ213" s="92"/>
      <c r="DUA213" s="92"/>
      <c r="DUB213" s="92"/>
      <c r="DUC213" s="92"/>
      <c r="DUD213" s="92"/>
      <c r="DUE213" s="92"/>
      <c r="DUF213" s="92"/>
      <c r="DUG213" s="92"/>
      <c r="DUH213" s="92"/>
      <c r="DUI213" s="92"/>
      <c r="DUJ213" s="92"/>
      <c r="DUK213" s="92"/>
      <c r="DUL213" s="92"/>
      <c r="DUM213" s="92"/>
      <c r="DUN213" s="92"/>
      <c r="DUO213" s="92"/>
      <c r="DUP213" s="92"/>
      <c r="DUQ213" s="92"/>
      <c r="DUR213" s="92"/>
      <c r="DUS213" s="92"/>
      <c r="DUT213" s="92"/>
      <c r="DUU213" s="92"/>
      <c r="DUV213" s="92"/>
      <c r="DUW213" s="92"/>
      <c r="DUX213" s="92"/>
      <c r="DUY213" s="92"/>
      <c r="DUZ213" s="92"/>
      <c r="DVA213" s="92"/>
      <c r="DVB213" s="92"/>
      <c r="DVC213" s="92"/>
      <c r="DVD213" s="92"/>
      <c r="DVE213" s="92"/>
      <c r="DVF213" s="92"/>
      <c r="DVG213" s="92"/>
      <c r="DVH213" s="92"/>
      <c r="DVI213" s="92"/>
      <c r="DVJ213" s="92"/>
      <c r="DVK213" s="92"/>
      <c r="DVL213" s="92"/>
      <c r="DVM213" s="92"/>
      <c r="DVN213" s="92"/>
      <c r="DVO213" s="92"/>
      <c r="DVP213" s="92"/>
      <c r="DVQ213" s="92"/>
      <c r="DVR213" s="92"/>
      <c r="DVS213" s="92"/>
      <c r="DVT213" s="92"/>
      <c r="DVU213" s="92"/>
      <c r="DVV213" s="92"/>
      <c r="DVW213" s="92"/>
      <c r="DVX213" s="92"/>
      <c r="DVY213" s="92"/>
      <c r="DVZ213" s="92"/>
      <c r="DWA213" s="92"/>
      <c r="DWB213" s="92"/>
      <c r="DWC213" s="92"/>
      <c r="DWD213" s="92"/>
      <c r="DWE213" s="92"/>
      <c r="DWF213" s="92"/>
      <c r="DWG213" s="92"/>
      <c r="DWH213" s="92"/>
      <c r="DWI213" s="92"/>
      <c r="DWJ213" s="92"/>
      <c r="DWK213" s="92"/>
      <c r="DWL213" s="92"/>
      <c r="DWM213" s="92"/>
      <c r="DWN213" s="92"/>
      <c r="DWO213" s="92"/>
      <c r="DWP213" s="92"/>
      <c r="DWQ213" s="92"/>
      <c r="DWR213" s="92"/>
      <c r="DWS213" s="92"/>
      <c r="DWT213" s="92"/>
      <c r="DWU213" s="92"/>
      <c r="DWV213" s="92"/>
      <c r="DWW213" s="92"/>
      <c r="DWX213" s="92"/>
      <c r="DWY213" s="92"/>
      <c r="DWZ213" s="92"/>
      <c r="DXA213" s="92"/>
      <c r="DXB213" s="92"/>
      <c r="DXC213" s="92"/>
      <c r="DXD213" s="92"/>
      <c r="DXE213" s="92"/>
      <c r="DXF213" s="92"/>
      <c r="DXG213" s="92"/>
      <c r="DXH213" s="92"/>
      <c r="DXI213" s="92"/>
      <c r="DXJ213" s="92"/>
      <c r="DXK213" s="92"/>
      <c r="DXL213" s="92"/>
      <c r="DXM213" s="92"/>
      <c r="DXN213" s="92"/>
      <c r="DXO213" s="92"/>
      <c r="DXP213" s="92"/>
      <c r="DXQ213" s="92"/>
      <c r="DXR213" s="92"/>
      <c r="DXS213" s="92"/>
      <c r="DXT213" s="92"/>
      <c r="DXU213" s="92"/>
      <c r="DXV213" s="92"/>
      <c r="DXW213" s="92"/>
      <c r="DXX213" s="92"/>
      <c r="DXY213" s="92"/>
      <c r="DXZ213" s="92"/>
      <c r="DYA213" s="92"/>
      <c r="DYB213" s="92"/>
      <c r="DYC213" s="92"/>
      <c r="DYD213" s="92"/>
      <c r="DYE213" s="92"/>
      <c r="DYF213" s="92"/>
      <c r="DYG213" s="92"/>
      <c r="DYH213" s="92"/>
      <c r="DYI213" s="92"/>
      <c r="DYJ213" s="92"/>
      <c r="DYK213" s="92"/>
      <c r="DYL213" s="92"/>
      <c r="DYM213" s="92"/>
      <c r="DYN213" s="92"/>
      <c r="DYO213" s="92"/>
      <c r="DYP213" s="92"/>
      <c r="DYQ213" s="92"/>
      <c r="DYR213" s="92"/>
      <c r="DYS213" s="92"/>
      <c r="DYT213" s="92"/>
      <c r="DYU213" s="92"/>
      <c r="DYV213" s="92"/>
      <c r="DYW213" s="92"/>
      <c r="DYX213" s="92"/>
      <c r="DYY213" s="92"/>
      <c r="DYZ213" s="92"/>
      <c r="DZA213" s="92"/>
      <c r="DZB213" s="92"/>
      <c r="DZC213" s="92"/>
      <c r="DZD213" s="92"/>
      <c r="DZE213" s="92"/>
      <c r="DZF213" s="92"/>
      <c r="DZG213" s="92"/>
      <c r="DZH213" s="92"/>
      <c r="DZI213" s="92"/>
      <c r="DZJ213" s="92"/>
      <c r="DZK213" s="92"/>
      <c r="DZL213" s="92"/>
      <c r="DZM213" s="92"/>
      <c r="DZN213" s="92"/>
      <c r="DZO213" s="92"/>
      <c r="DZP213" s="92"/>
      <c r="DZQ213" s="92"/>
      <c r="DZR213" s="92"/>
      <c r="DZS213" s="92"/>
      <c r="DZT213" s="92"/>
      <c r="DZU213" s="92"/>
      <c r="DZV213" s="92"/>
      <c r="DZW213" s="92"/>
      <c r="DZX213" s="92"/>
      <c r="DZY213" s="92"/>
      <c r="DZZ213" s="92"/>
      <c r="EAA213" s="92"/>
      <c r="EAB213" s="92"/>
      <c r="EAC213" s="92"/>
      <c r="EAD213" s="92"/>
      <c r="EAE213" s="92"/>
      <c r="EAF213" s="92"/>
      <c r="EAG213" s="92"/>
      <c r="EAH213" s="92"/>
      <c r="EAI213" s="92"/>
      <c r="EAJ213" s="92"/>
      <c r="EAK213" s="92"/>
      <c r="EAL213" s="92"/>
      <c r="EAM213" s="92"/>
      <c r="EAN213" s="92"/>
      <c r="EAO213" s="92"/>
      <c r="EAP213" s="92"/>
      <c r="EAQ213" s="92"/>
      <c r="EAR213" s="92"/>
      <c r="EAS213" s="92"/>
      <c r="EAT213" s="92"/>
      <c r="EAU213" s="92"/>
      <c r="EAV213" s="92"/>
      <c r="EAW213" s="92"/>
      <c r="EAX213" s="92"/>
      <c r="EAY213" s="92"/>
      <c r="EAZ213" s="92"/>
      <c r="EBA213" s="92"/>
      <c r="EBB213" s="92"/>
      <c r="EBC213" s="92"/>
      <c r="EBD213" s="92"/>
      <c r="EBE213" s="92"/>
      <c r="EBF213" s="92"/>
      <c r="EBG213" s="92"/>
      <c r="EBH213" s="92"/>
      <c r="EBI213" s="92"/>
      <c r="EBJ213" s="92"/>
      <c r="EBK213" s="92"/>
      <c r="EBL213" s="92"/>
      <c r="EBM213" s="92"/>
      <c r="EBN213" s="92"/>
      <c r="EBO213" s="92"/>
      <c r="EBP213" s="92"/>
      <c r="EBQ213" s="92"/>
      <c r="EBR213" s="92"/>
      <c r="EBS213" s="92"/>
      <c r="EBT213" s="92"/>
      <c r="EBU213" s="92"/>
      <c r="EBV213" s="92"/>
      <c r="EBW213" s="92"/>
      <c r="EBX213" s="92"/>
      <c r="EBY213" s="92"/>
      <c r="EBZ213" s="92"/>
      <c r="ECA213" s="92"/>
      <c r="ECB213" s="92"/>
      <c r="ECC213" s="92"/>
      <c r="ECD213" s="92"/>
      <c r="ECE213" s="92"/>
      <c r="ECF213" s="92"/>
      <c r="ECG213" s="92"/>
      <c r="ECH213" s="92"/>
      <c r="ECI213" s="92"/>
      <c r="ECJ213" s="92"/>
      <c r="ECK213" s="92"/>
      <c r="ECL213" s="92"/>
      <c r="ECM213" s="92"/>
      <c r="ECN213" s="92"/>
      <c r="ECO213" s="92"/>
      <c r="ECP213" s="92"/>
      <c r="ECQ213" s="92"/>
      <c r="ECR213" s="92"/>
      <c r="ECS213" s="92"/>
      <c r="ECT213" s="92"/>
      <c r="ECU213" s="92"/>
      <c r="ECV213" s="92"/>
      <c r="ECW213" s="92"/>
      <c r="ECX213" s="92"/>
      <c r="ECY213" s="92"/>
      <c r="ECZ213" s="92"/>
      <c r="EDA213" s="92"/>
      <c r="EDB213" s="92"/>
      <c r="EDC213" s="92"/>
      <c r="EDD213" s="92"/>
      <c r="EDE213" s="92"/>
      <c r="EDF213" s="92"/>
      <c r="EDG213" s="92"/>
      <c r="EDH213" s="92"/>
      <c r="EDI213" s="92"/>
      <c r="EDJ213" s="92"/>
      <c r="EDK213" s="92"/>
      <c r="EDL213" s="92"/>
      <c r="EDM213" s="92"/>
      <c r="EDN213" s="92"/>
      <c r="EDO213" s="92"/>
      <c r="EDP213" s="92"/>
      <c r="EDQ213" s="92"/>
      <c r="EDR213" s="92"/>
      <c r="EDS213" s="92"/>
      <c r="EDT213" s="92"/>
      <c r="EDU213" s="92"/>
      <c r="EDV213" s="92"/>
      <c r="EDW213" s="92"/>
      <c r="EDX213" s="92"/>
      <c r="EDY213" s="92"/>
      <c r="EDZ213" s="92"/>
      <c r="EEA213" s="92"/>
      <c r="EEB213" s="92"/>
      <c r="EEC213" s="92"/>
      <c r="EED213" s="92"/>
      <c r="EEE213" s="92"/>
      <c r="EEF213" s="92"/>
      <c r="EEG213" s="92"/>
      <c r="EEH213" s="92"/>
      <c r="EEI213" s="92"/>
      <c r="EEJ213" s="92"/>
      <c r="EEK213" s="92"/>
      <c r="EEL213" s="92"/>
      <c r="EEM213" s="92"/>
      <c r="EEN213" s="92"/>
      <c r="EEO213" s="92"/>
      <c r="EEP213" s="92"/>
      <c r="EEQ213" s="92"/>
      <c r="EER213" s="92"/>
      <c r="EES213" s="92"/>
      <c r="EET213" s="92"/>
      <c r="EEU213" s="92"/>
      <c r="EEV213" s="92"/>
      <c r="EEW213" s="92"/>
      <c r="EEX213" s="92"/>
      <c r="EEY213" s="92"/>
      <c r="EEZ213" s="92"/>
      <c r="EFA213" s="92"/>
      <c r="EFB213" s="92"/>
      <c r="EFC213" s="92"/>
      <c r="EFD213" s="92"/>
      <c r="EFE213" s="92"/>
      <c r="EFF213" s="92"/>
      <c r="EFG213" s="92"/>
      <c r="EFH213" s="92"/>
      <c r="EFI213" s="92"/>
      <c r="EFJ213" s="92"/>
      <c r="EFK213" s="92"/>
      <c r="EFL213" s="92"/>
      <c r="EFM213" s="92"/>
      <c r="EFN213" s="92"/>
      <c r="EFO213" s="92"/>
      <c r="EFP213" s="92"/>
      <c r="EFQ213" s="92"/>
      <c r="EFR213" s="92"/>
      <c r="EFS213" s="92"/>
      <c r="EFT213" s="92"/>
      <c r="EFU213" s="92"/>
      <c r="EFV213" s="92"/>
      <c r="EFW213" s="92"/>
      <c r="EFX213" s="92"/>
      <c r="EFY213" s="92"/>
      <c r="EFZ213" s="92"/>
      <c r="EGA213" s="92"/>
      <c r="EGB213" s="92"/>
      <c r="EGC213" s="92"/>
      <c r="EGD213" s="92"/>
      <c r="EGE213" s="92"/>
      <c r="EGF213" s="92"/>
      <c r="EGG213" s="92"/>
      <c r="EGH213" s="92"/>
      <c r="EGI213" s="92"/>
      <c r="EGJ213" s="92"/>
      <c r="EGK213" s="92"/>
      <c r="EGL213" s="92"/>
      <c r="EGM213" s="92"/>
      <c r="EGN213" s="92"/>
      <c r="EGO213" s="92"/>
      <c r="EGP213" s="92"/>
      <c r="EGQ213" s="92"/>
      <c r="EGR213" s="92"/>
      <c r="EGS213" s="92"/>
      <c r="EGT213" s="92"/>
      <c r="EGU213" s="92"/>
      <c r="EGV213" s="92"/>
      <c r="EGW213" s="92"/>
      <c r="EGX213" s="92"/>
      <c r="EGY213" s="92"/>
      <c r="EGZ213" s="92"/>
      <c r="EHA213" s="92"/>
      <c r="EHB213" s="92"/>
      <c r="EHC213" s="92"/>
      <c r="EHD213" s="92"/>
      <c r="EHE213" s="92"/>
      <c r="EHF213" s="92"/>
      <c r="EHG213" s="92"/>
      <c r="EHH213" s="92"/>
      <c r="EHI213" s="92"/>
      <c r="EHJ213" s="92"/>
      <c r="EHK213" s="92"/>
      <c r="EHL213" s="92"/>
      <c r="EHM213" s="92"/>
      <c r="EHN213" s="92"/>
      <c r="EHO213" s="92"/>
      <c r="EHP213" s="92"/>
      <c r="EHQ213" s="92"/>
      <c r="EHR213" s="92"/>
      <c r="EHS213" s="92"/>
      <c r="EHT213" s="92"/>
      <c r="EHU213" s="92"/>
      <c r="EHV213" s="92"/>
      <c r="EHW213" s="92"/>
      <c r="EHX213" s="92"/>
      <c r="EHY213" s="92"/>
      <c r="EHZ213" s="92"/>
      <c r="EIA213" s="92"/>
      <c r="EIB213" s="92"/>
      <c r="EIC213" s="92"/>
      <c r="EID213" s="92"/>
      <c r="EIE213" s="92"/>
      <c r="EIF213" s="92"/>
      <c r="EIG213" s="92"/>
      <c r="EIH213" s="92"/>
      <c r="EII213" s="92"/>
      <c r="EIJ213" s="92"/>
      <c r="EIK213" s="92"/>
      <c r="EIL213" s="92"/>
      <c r="EIM213" s="92"/>
      <c r="EIN213" s="92"/>
      <c r="EIO213" s="92"/>
      <c r="EIP213" s="92"/>
      <c r="EIQ213" s="92"/>
      <c r="EIR213" s="92"/>
      <c r="EIS213" s="92"/>
      <c r="EIT213" s="92"/>
      <c r="EIU213" s="92"/>
      <c r="EIV213" s="92"/>
      <c r="EIW213" s="92"/>
      <c r="EIX213" s="92"/>
      <c r="EIY213" s="92"/>
      <c r="EIZ213" s="92"/>
      <c r="EJA213" s="92"/>
      <c r="EJB213" s="92"/>
      <c r="EJC213" s="92"/>
      <c r="EJD213" s="92"/>
      <c r="EJE213" s="92"/>
      <c r="EJF213" s="92"/>
      <c r="EJG213" s="92"/>
      <c r="EJH213" s="92"/>
      <c r="EJI213" s="92"/>
      <c r="EJJ213" s="92"/>
      <c r="EJK213" s="92"/>
      <c r="EJL213" s="92"/>
      <c r="EJM213" s="92"/>
      <c r="EJN213" s="92"/>
      <c r="EJO213" s="92"/>
      <c r="EJP213" s="92"/>
      <c r="EJQ213" s="92"/>
      <c r="EJR213" s="92"/>
      <c r="EJS213" s="92"/>
      <c r="EJT213" s="92"/>
      <c r="EJU213" s="92"/>
      <c r="EJV213" s="92"/>
      <c r="EJW213" s="92"/>
      <c r="EJX213" s="92"/>
      <c r="EJY213" s="92"/>
      <c r="EJZ213" s="92"/>
      <c r="EKA213" s="92"/>
      <c r="EKB213" s="92"/>
      <c r="EKC213" s="92"/>
      <c r="EKD213" s="92"/>
      <c r="EKE213" s="92"/>
      <c r="EKF213" s="92"/>
      <c r="EKG213" s="92"/>
      <c r="EKH213" s="92"/>
      <c r="EKI213" s="92"/>
      <c r="EKJ213" s="92"/>
      <c r="EKK213" s="92"/>
      <c r="EKL213" s="92"/>
      <c r="EKM213" s="92"/>
      <c r="EKN213" s="92"/>
      <c r="EKO213" s="92"/>
      <c r="EKP213" s="92"/>
      <c r="EKQ213" s="92"/>
      <c r="EKR213" s="92"/>
      <c r="EKS213" s="92"/>
      <c r="EKT213" s="92"/>
      <c r="EKU213" s="92"/>
      <c r="EKV213" s="92"/>
      <c r="EKW213" s="92"/>
      <c r="EKX213" s="92"/>
      <c r="EKY213" s="92"/>
      <c r="EKZ213" s="92"/>
      <c r="ELA213" s="92"/>
      <c r="ELB213" s="92"/>
      <c r="ELC213" s="92"/>
      <c r="ELD213" s="92"/>
      <c r="ELE213" s="92"/>
      <c r="ELF213" s="92"/>
      <c r="ELG213" s="92"/>
      <c r="ELH213" s="92"/>
      <c r="ELI213" s="92"/>
      <c r="ELJ213" s="92"/>
      <c r="ELK213" s="92"/>
      <c r="ELL213" s="92"/>
      <c r="ELM213" s="92"/>
      <c r="ELN213" s="92"/>
      <c r="ELO213" s="92"/>
      <c r="ELP213" s="92"/>
      <c r="ELQ213" s="92"/>
      <c r="ELR213" s="92"/>
      <c r="ELS213" s="92"/>
      <c r="ELT213" s="92"/>
      <c r="ELU213" s="92"/>
      <c r="ELV213" s="92"/>
      <c r="ELW213" s="92"/>
      <c r="ELX213" s="92"/>
      <c r="ELY213" s="92"/>
      <c r="ELZ213" s="92"/>
      <c r="EMA213" s="92"/>
      <c r="EMB213" s="92"/>
      <c r="EMC213" s="92"/>
      <c r="EMD213" s="92"/>
      <c r="EME213" s="92"/>
      <c r="EMF213" s="92"/>
      <c r="EMG213" s="92"/>
      <c r="EMH213" s="92"/>
      <c r="EMI213" s="92"/>
      <c r="EMJ213" s="92"/>
      <c r="EMK213" s="92"/>
      <c r="EML213" s="92"/>
      <c r="EMM213" s="92"/>
      <c r="EMN213" s="92"/>
      <c r="EMO213" s="92"/>
      <c r="EMP213" s="92"/>
      <c r="EMQ213" s="92"/>
      <c r="EMR213" s="92"/>
      <c r="EMS213" s="92"/>
      <c r="EMT213" s="92"/>
      <c r="EMU213" s="92"/>
      <c r="EMV213" s="92"/>
      <c r="EMW213" s="92"/>
      <c r="EMX213" s="92"/>
      <c r="EMY213" s="92"/>
      <c r="EMZ213" s="92"/>
      <c r="ENA213" s="92"/>
      <c r="ENB213" s="92"/>
      <c r="ENC213" s="92"/>
      <c r="END213" s="92"/>
      <c r="ENE213" s="92"/>
      <c r="ENF213" s="92"/>
      <c r="ENG213" s="92"/>
      <c r="ENH213" s="92"/>
      <c r="ENI213" s="92"/>
      <c r="ENJ213" s="92"/>
      <c r="ENK213" s="92"/>
      <c r="ENL213" s="92"/>
      <c r="ENM213" s="92"/>
      <c r="ENN213" s="92"/>
      <c r="ENO213" s="92"/>
      <c r="ENP213" s="92"/>
      <c r="ENQ213" s="92"/>
      <c r="ENR213" s="92"/>
      <c r="ENS213" s="92"/>
      <c r="ENT213" s="92"/>
      <c r="ENU213" s="92"/>
      <c r="ENV213" s="92"/>
      <c r="ENW213" s="92"/>
      <c r="ENX213" s="92"/>
      <c r="ENY213" s="92"/>
      <c r="ENZ213" s="92"/>
      <c r="EOA213" s="92"/>
      <c r="EOB213" s="92"/>
      <c r="EOC213" s="92"/>
      <c r="EOD213" s="92"/>
      <c r="EOE213" s="92"/>
      <c r="EOF213" s="92"/>
      <c r="EOG213" s="92"/>
      <c r="EOH213" s="92"/>
      <c r="EOI213" s="92"/>
      <c r="EOJ213" s="92"/>
      <c r="EOK213" s="92"/>
      <c r="EOL213" s="92"/>
      <c r="EOM213" s="92"/>
      <c r="EON213" s="92"/>
      <c r="EOO213" s="92"/>
      <c r="EOP213" s="92"/>
      <c r="EOQ213" s="92"/>
      <c r="EOR213" s="92"/>
      <c r="EOS213" s="92"/>
      <c r="EOT213" s="92"/>
      <c r="EOU213" s="92"/>
      <c r="EOV213" s="92"/>
      <c r="EOW213" s="92"/>
      <c r="EOX213" s="92"/>
      <c r="EOY213" s="92"/>
      <c r="EOZ213" s="92"/>
      <c r="EPA213" s="92"/>
      <c r="EPB213" s="92"/>
      <c r="EPC213" s="92"/>
      <c r="EPD213" s="92"/>
      <c r="EPE213" s="92"/>
      <c r="EPF213" s="92"/>
      <c r="EPG213" s="92"/>
      <c r="EPH213" s="92"/>
      <c r="EPI213" s="92"/>
      <c r="EPJ213" s="92"/>
      <c r="EPK213" s="92"/>
      <c r="EPL213" s="92"/>
      <c r="EPM213" s="92"/>
      <c r="EPN213" s="92"/>
      <c r="EPO213" s="92"/>
      <c r="EPP213" s="92"/>
      <c r="EPQ213" s="92"/>
      <c r="EPR213" s="92"/>
      <c r="EPS213" s="92"/>
      <c r="EPT213" s="92"/>
      <c r="EPU213" s="92"/>
      <c r="EPV213" s="92"/>
      <c r="EPW213" s="92"/>
      <c r="EPX213" s="92"/>
      <c r="EPY213" s="92"/>
      <c r="EPZ213" s="92"/>
      <c r="EQA213" s="92"/>
      <c r="EQB213" s="92"/>
      <c r="EQC213" s="92"/>
      <c r="EQD213" s="92"/>
      <c r="EQE213" s="92"/>
      <c r="EQF213" s="92"/>
      <c r="EQG213" s="92"/>
      <c r="EQH213" s="92"/>
      <c r="EQI213" s="92"/>
      <c r="EQJ213" s="92"/>
      <c r="EQK213" s="92"/>
      <c r="EQL213" s="92"/>
      <c r="EQM213" s="92"/>
      <c r="EQN213" s="92"/>
      <c r="EQO213" s="92"/>
      <c r="EQP213" s="92"/>
      <c r="EQQ213" s="92"/>
      <c r="EQR213" s="92"/>
      <c r="EQS213" s="92"/>
      <c r="EQT213" s="92"/>
      <c r="EQU213" s="92"/>
      <c r="EQV213" s="92"/>
      <c r="EQW213" s="92"/>
      <c r="EQX213" s="92"/>
      <c r="EQY213" s="92"/>
      <c r="EQZ213" s="92"/>
      <c r="ERA213" s="92"/>
      <c r="ERB213" s="92"/>
      <c r="ERC213" s="92"/>
      <c r="ERD213" s="92"/>
      <c r="ERE213" s="92"/>
      <c r="ERF213" s="92"/>
      <c r="ERG213" s="92"/>
      <c r="ERH213" s="92"/>
      <c r="ERI213" s="92"/>
      <c r="ERJ213" s="92"/>
      <c r="ERK213" s="92"/>
      <c r="ERL213" s="92"/>
      <c r="ERM213" s="92"/>
      <c r="ERN213" s="92"/>
      <c r="ERO213" s="92"/>
      <c r="ERP213" s="92"/>
      <c r="ERQ213" s="92"/>
      <c r="ERR213" s="92"/>
      <c r="ERS213" s="92"/>
      <c r="ERT213" s="92"/>
      <c r="ERU213" s="92"/>
      <c r="ERV213" s="92"/>
      <c r="ERW213" s="92"/>
      <c r="ERX213" s="92"/>
      <c r="ERY213" s="92"/>
      <c r="ERZ213" s="92"/>
      <c r="ESA213" s="92"/>
      <c r="ESB213" s="92"/>
      <c r="ESC213" s="92"/>
      <c r="ESD213" s="92"/>
      <c r="ESE213" s="92"/>
      <c r="ESF213" s="92"/>
      <c r="ESG213" s="92"/>
      <c r="ESH213" s="92"/>
      <c r="ESI213" s="92"/>
      <c r="ESJ213" s="92"/>
      <c r="ESK213" s="92"/>
      <c r="ESL213" s="92"/>
      <c r="ESM213" s="92"/>
      <c r="ESN213" s="92"/>
      <c r="ESO213" s="92"/>
      <c r="ESP213" s="92"/>
      <c r="ESQ213" s="92"/>
      <c r="ESR213" s="92"/>
      <c r="ESS213" s="92"/>
      <c r="EST213" s="92"/>
      <c r="ESU213" s="92"/>
      <c r="ESV213" s="92"/>
      <c r="ESW213" s="92"/>
      <c r="ESX213" s="92"/>
      <c r="ESY213" s="92"/>
      <c r="ESZ213" s="92"/>
      <c r="ETA213" s="92"/>
      <c r="ETB213" s="92"/>
      <c r="ETC213" s="92"/>
      <c r="ETD213" s="92"/>
      <c r="ETE213" s="92"/>
      <c r="ETF213" s="92"/>
      <c r="ETG213" s="92"/>
      <c r="ETH213" s="92"/>
      <c r="ETI213" s="92"/>
      <c r="ETJ213" s="92"/>
      <c r="ETK213" s="92"/>
      <c r="ETL213" s="92"/>
      <c r="ETM213" s="92"/>
      <c r="ETN213" s="92"/>
      <c r="ETO213" s="92"/>
      <c r="ETP213" s="92"/>
      <c r="ETQ213" s="92"/>
      <c r="ETR213" s="92"/>
      <c r="ETS213" s="92"/>
      <c r="ETT213" s="92"/>
      <c r="ETU213" s="92"/>
      <c r="ETV213" s="92"/>
      <c r="ETW213" s="92"/>
      <c r="ETX213" s="92"/>
      <c r="ETY213" s="92"/>
      <c r="ETZ213" s="92"/>
      <c r="EUA213" s="92"/>
      <c r="EUB213" s="92"/>
      <c r="EUC213" s="92"/>
      <c r="EUD213" s="92"/>
      <c r="EUE213" s="92"/>
      <c r="EUF213" s="92"/>
      <c r="EUG213" s="92"/>
      <c r="EUH213" s="92"/>
      <c r="EUI213" s="92"/>
      <c r="EUJ213" s="92"/>
      <c r="EUK213" s="92"/>
      <c r="EUL213" s="92"/>
      <c r="EUM213" s="92"/>
      <c r="EUN213" s="92"/>
      <c r="EUO213" s="92"/>
      <c r="EUP213" s="92"/>
      <c r="EUQ213" s="92"/>
      <c r="EUR213" s="92"/>
      <c r="EUS213" s="92"/>
      <c r="EUT213" s="92"/>
      <c r="EUU213" s="92"/>
      <c r="EUV213" s="92"/>
      <c r="EUW213" s="92"/>
      <c r="EUX213" s="92"/>
      <c r="EUY213" s="92"/>
      <c r="EUZ213" s="92"/>
      <c r="EVA213" s="92"/>
      <c r="EVB213" s="92"/>
      <c r="EVC213" s="92"/>
      <c r="EVD213" s="92"/>
      <c r="EVE213" s="92"/>
      <c r="EVF213" s="92"/>
      <c r="EVG213" s="92"/>
      <c r="EVH213" s="92"/>
      <c r="EVI213" s="92"/>
      <c r="EVJ213" s="92"/>
      <c r="EVK213" s="92"/>
      <c r="EVL213" s="92"/>
      <c r="EVM213" s="92"/>
      <c r="EVN213" s="92"/>
      <c r="EVO213" s="92"/>
      <c r="EVP213" s="92"/>
      <c r="EVQ213" s="92"/>
      <c r="EVR213" s="92"/>
      <c r="EVS213" s="92"/>
      <c r="EVT213" s="92"/>
      <c r="EVU213" s="92"/>
      <c r="EVV213" s="92"/>
      <c r="EVW213" s="92"/>
      <c r="EVX213" s="92"/>
      <c r="EVY213" s="92"/>
      <c r="EVZ213" s="92"/>
      <c r="EWA213" s="92"/>
      <c r="EWB213" s="92"/>
      <c r="EWC213" s="92"/>
      <c r="EWD213" s="92"/>
      <c r="EWE213" s="92"/>
      <c r="EWF213" s="92"/>
      <c r="EWG213" s="92"/>
      <c r="EWH213" s="92"/>
      <c r="EWI213" s="92"/>
      <c r="EWJ213" s="92"/>
      <c r="EWK213" s="92"/>
      <c r="EWL213" s="92"/>
      <c r="EWM213" s="92"/>
      <c r="EWN213" s="92"/>
      <c r="EWO213" s="92"/>
      <c r="EWP213" s="92"/>
      <c r="EWQ213" s="92"/>
      <c r="EWR213" s="92"/>
      <c r="EWS213" s="92"/>
      <c r="EWT213" s="92"/>
      <c r="EWU213" s="92"/>
      <c r="EWV213" s="92"/>
      <c r="EWW213" s="92"/>
      <c r="EWX213" s="92"/>
      <c r="EWY213" s="92"/>
      <c r="EWZ213" s="92"/>
      <c r="EXA213" s="92"/>
      <c r="EXB213" s="92"/>
      <c r="EXC213" s="92"/>
      <c r="EXD213" s="92"/>
      <c r="EXE213" s="92"/>
      <c r="EXF213" s="92"/>
      <c r="EXG213" s="92"/>
      <c r="EXH213" s="92"/>
      <c r="EXI213" s="92"/>
      <c r="EXJ213" s="92"/>
      <c r="EXK213" s="92"/>
      <c r="EXL213" s="92"/>
      <c r="EXM213" s="92"/>
      <c r="EXN213" s="92"/>
      <c r="EXO213" s="92"/>
      <c r="EXP213" s="92"/>
      <c r="EXQ213" s="92"/>
      <c r="EXR213" s="92"/>
      <c r="EXS213" s="92"/>
      <c r="EXT213" s="92"/>
      <c r="EXU213" s="92"/>
      <c r="EXV213" s="92"/>
      <c r="EXW213" s="92"/>
      <c r="EXX213" s="92"/>
      <c r="EXY213" s="92"/>
      <c r="EXZ213" s="92"/>
      <c r="EYA213" s="92"/>
      <c r="EYB213" s="92"/>
      <c r="EYC213" s="92"/>
      <c r="EYD213" s="92"/>
      <c r="EYE213" s="92"/>
      <c r="EYF213" s="92"/>
      <c r="EYG213" s="92"/>
      <c r="EYH213" s="92"/>
      <c r="EYI213" s="92"/>
      <c r="EYJ213" s="92"/>
      <c r="EYK213" s="92"/>
      <c r="EYL213" s="92"/>
      <c r="EYM213" s="92"/>
      <c r="EYN213" s="92"/>
      <c r="EYO213" s="92"/>
      <c r="EYP213" s="92"/>
      <c r="EYQ213" s="92"/>
      <c r="EYR213" s="92"/>
      <c r="EYS213" s="92"/>
      <c r="EYT213" s="92"/>
      <c r="EYU213" s="92"/>
      <c r="EYV213" s="92"/>
      <c r="EYW213" s="92"/>
      <c r="EYX213" s="92"/>
      <c r="EYY213" s="92"/>
      <c r="EYZ213" s="92"/>
      <c r="EZA213" s="92"/>
      <c r="EZB213" s="92"/>
      <c r="EZC213" s="92"/>
      <c r="EZD213" s="92"/>
      <c r="EZE213" s="92"/>
      <c r="EZF213" s="92"/>
      <c r="EZG213" s="92"/>
      <c r="EZH213" s="92"/>
      <c r="EZI213" s="92"/>
      <c r="EZJ213" s="92"/>
      <c r="EZK213" s="92"/>
      <c r="EZL213" s="92"/>
      <c r="EZM213" s="92"/>
      <c r="EZN213" s="92"/>
      <c r="EZO213" s="92"/>
      <c r="EZP213" s="92"/>
      <c r="EZQ213" s="92"/>
      <c r="EZR213" s="92"/>
      <c r="EZS213" s="92"/>
      <c r="EZT213" s="92"/>
      <c r="EZU213" s="92"/>
      <c r="EZV213" s="92"/>
      <c r="EZW213" s="92"/>
      <c r="EZX213" s="92"/>
      <c r="EZY213" s="92"/>
      <c r="EZZ213" s="92"/>
      <c r="FAA213" s="92"/>
      <c r="FAB213" s="92"/>
      <c r="FAC213" s="92"/>
      <c r="FAD213" s="92"/>
      <c r="FAE213" s="92"/>
      <c r="FAF213" s="92"/>
      <c r="FAG213" s="92"/>
      <c r="FAH213" s="92"/>
      <c r="FAI213" s="92"/>
      <c r="FAJ213" s="92"/>
      <c r="FAK213" s="92"/>
      <c r="FAL213" s="92"/>
      <c r="FAM213" s="92"/>
      <c r="FAN213" s="92"/>
      <c r="FAO213" s="92"/>
      <c r="FAP213" s="92"/>
      <c r="FAQ213" s="92"/>
      <c r="FAR213" s="92"/>
      <c r="FAS213" s="92"/>
      <c r="FAT213" s="92"/>
      <c r="FAU213" s="92"/>
      <c r="FAV213" s="92"/>
      <c r="FAW213" s="92"/>
      <c r="FAX213" s="92"/>
      <c r="FAY213" s="92"/>
      <c r="FAZ213" s="92"/>
      <c r="FBA213" s="92"/>
      <c r="FBB213" s="92"/>
      <c r="FBC213" s="92"/>
      <c r="FBD213" s="92"/>
      <c r="FBE213" s="92"/>
      <c r="FBF213" s="92"/>
      <c r="FBG213" s="92"/>
      <c r="FBH213" s="92"/>
      <c r="FBI213" s="92"/>
      <c r="FBJ213" s="92"/>
      <c r="FBK213" s="92"/>
      <c r="FBL213" s="92"/>
      <c r="FBM213" s="92"/>
      <c r="FBN213" s="92"/>
      <c r="FBO213" s="92"/>
      <c r="FBP213" s="92"/>
      <c r="FBQ213" s="92"/>
      <c r="FBR213" s="92"/>
      <c r="FBS213" s="92"/>
      <c r="FBT213" s="92"/>
      <c r="FBU213" s="92"/>
      <c r="FBV213" s="92"/>
      <c r="FBW213" s="92"/>
      <c r="FBX213" s="92"/>
      <c r="FBY213" s="92"/>
      <c r="FBZ213" s="92"/>
      <c r="FCA213" s="92"/>
      <c r="FCB213" s="92"/>
      <c r="FCC213" s="92"/>
      <c r="FCD213" s="92"/>
      <c r="FCE213" s="92"/>
      <c r="FCF213" s="92"/>
      <c r="FCG213" s="92"/>
      <c r="FCH213" s="92"/>
      <c r="FCI213" s="92"/>
      <c r="FCJ213" s="92"/>
      <c r="FCK213" s="92"/>
      <c r="FCL213" s="92"/>
      <c r="FCM213" s="92"/>
      <c r="FCN213" s="92"/>
      <c r="FCO213" s="92"/>
      <c r="FCP213" s="92"/>
      <c r="FCQ213" s="92"/>
      <c r="FCR213" s="92"/>
      <c r="FCS213" s="92"/>
      <c r="FCT213" s="92"/>
      <c r="FCU213" s="92"/>
      <c r="FCV213" s="92"/>
      <c r="FCW213" s="92"/>
      <c r="FCX213" s="92"/>
      <c r="FCY213" s="92"/>
      <c r="FCZ213" s="92"/>
      <c r="FDA213" s="92"/>
      <c r="FDB213" s="92"/>
      <c r="FDC213" s="92"/>
      <c r="FDD213" s="92"/>
      <c r="FDE213" s="92"/>
      <c r="FDF213" s="92"/>
      <c r="FDG213" s="92"/>
      <c r="FDH213" s="92"/>
      <c r="FDI213" s="92"/>
      <c r="FDJ213" s="92"/>
      <c r="FDK213" s="92"/>
      <c r="FDL213" s="92"/>
      <c r="FDM213" s="92"/>
      <c r="FDN213" s="92"/>
      <c r="FDO213" s="92"/>
      <c r="FDP213" s="92"/>
      <c r="FDQ213" s="92"/>
      <c r="FDR213" s="92"/>
      <c r="FDS213" s="92"/>
      <c r="FDT213" s="92"/>
      <c r="FDU213" s="92"/>
      <c r="FDV213" s="92"/>
      <c r="FDW213" s="92"/>
      <c r="FDX213" s="92"/>
      <c r="FDY213" s="92"/>
      <c r="FDZ213" s="92"/>
      <c r="FEA213" s="92"/>
      <c r="FEB213" s="92"/>
      <c r="FEC213" s="92"/>
      <c r="FED213" s="92"/>
      <c r="FEE213" s="92"/>
      <c r="FEF213" s="92"/>
      <c r="FEG213" s="92"/>
      <c r="FEH213" s="92"/>
      <c r="FEI213" s="92"/>
      <c r="FEJ213" s="92"/>
      <c r="FEK213" s="92"/>
      <c r="FEL213" s="92"/>
      <c r="FEM213" s="92"/>
      <c r="FEN213" s="92"/>
      <c r="FEO213" s="92"/>
      <c r="FEP213" s="92"/>
      <c r="FEQ213" s="92"/>
      <c r="FER213" s="92"/>
      <c r="FES213" s="92"/>
      <c r="FET213" s="92"/>
      <c r="FEU213" s="92"/>
      <c r="FEV213" s="92"/>
      <c r="FEW213" s="92"/>
      <c r="FEX213" s="92"/>
      <c r="FEY213" s="92"/>
      <c r="FEZ213" s="92"/>
      <c r="FFA213" s="92"/>
      <c r="FFB213" s="92"/>
      <c r="FFC213" s="92"/>
      <c r="FFD213" s="92"/>
      <c r="FFE213" s="92"/>
      <c r="FFF213" s="92"/>
      <c r="FFG213" s="92"/>
      <c r="FFH213" s="92"/>
      <c r="FFI213" s="92"/>
      <c r="FFJ213" s="92"/>
      <c r="FFK213" s="92"/>
      <c r="FFL213" s="92"/>
      <c r="FFM213" s="92"/>
      <c r="FFN213" s="92"/>
      <c r="FFO213" s="92"/>
      <c r="FFP213" s="92"/>
      <c r="FFQ213" s="92"/>
      <c r="FFR213" s="92"/>
      <c r="FFS213" s="92"/>
      <c r="FFT213" s="92"/>
      <c r="FFU213" s="92"/>
      <c r="FFV213" s="92"/>
      <c r="FFW213" s="92"/>
      <c r="FFX213" s="92"/>
      <c r="FFY213" s="92"/>
      <c r="FFZ213" s="92"/>
      <c r="FGA213" s="92"/>
      <c r="FGB213" s="92"/>
      <c r="FGC213" s="92"/>
      <c r="FGD213" s="92"/>
      <c r="FGE213" s="92"/>
      <c r="FGF213" s="92"/>
      <c r="FGG213" s="92"/>
      <c r="FGH213" s="92"/>
      <c r="FGI213" s="92"/>
      <c r="FGJ213" s="92"/>
      <c r="FGK213" s="92"/>
      <c r="FGL213" s="92"/>
      <c r="FGM213" s="92"/>
      <c r="FGN213" s="92"/>
      <c r="FGO213" s="92"/>
      <c r="FGP213" s="92"/>
      <c r="FGQ213" s="92"/>
      <c r="FGR213" s="92"/>
      <c r="FGS213" s="92"/>
      <c r="FGT213" s="92"/>
      <c r="FGU213" s="92"/>
      <c r="FGV213" s="92"/>
      <c r="FGW213" s="92"/>
      <c r="FGX213" s="92"/>
      <c r="FGY213" s="92"/>
      <c r="FGZ213" s="92"/>
      <c r="FHA213" s="92"/>
      <c r="FHB213" s="92"/>
      <c r="FHC213" s="92"/>
      <c r="FHD213" s="92"/>
      <c r="FHE213" s="92"/>
      <c r="FHF213" s="92"/>
      <c r="FHG213" s="92"/>
      <c r="FHH213" s="92"/>
      <c r="FHI213" s="92"/>
      <c r="FHJ213" s="92"/>
      <c r="FHK213" s="92"/>
      <c r="FHL213" s="92"/>
      <c r="FHM213" s="92"/>
      <c r="FHN213" s="92"/>
      <c r="FHO213" s="92"/>
      <c r="FHP213" s="92"/>
      <c r="FHQ213" s="92"/>
      <c r="FHR213" s="92"/>
      <c r="FHS213" s="92"/>
      <c r="FHT213" s="92"/>
      <c r="FHU213" s="92"/>
      <c r="FHV213" s="92"/>
      <c r="FHW213" s="92"/>
      <c r="FHX213" s="92"/>
      <c r="FHY213" s="92"/>
      <c r="FHZ213" s="92"/>
      <c r="FIA213" s="92"/>
      <c r="FIB213" s="92"/>
      <c r="FIC213" s="92"/>
      <c r="FID213" s="92"/>
      <c r="FIE213" s="92"/>
      <c r="FIF213" s="92"/>
      <c r="FIG213" s="92"/>
      <c r="FIH213" s="92"/>
      <c r="FII213" s="92"/>
      <c r="FIJ213" s="92"/>
      <c r="FIK213" s="92"/>
      <c r="FIL213" s="92"/>
      <c r="FIM213" s="92"/>
      <c r="FIN213" s="92"/>
      <c r="FIO213" s="92"/>
      <c r="FIP213" s="92"/>
      <c r="FIQ213" s="92"/>
      <c r="FIR213" s="92"/>
      <c r="FIS213" s="92"/>
      <c r="FIT213" s="92"/>
      <c r="FIU213" s="92"/>
      <c r="FIV213" s="92"/>
      <c r="FIW213" s="92"/>
      <c r="FIX213" s="92"/>
      <c r="FIY213" s="92"/>
      <c r="FIZ213" s="92"/>
      <c r="FJA213" s="92"/>
      <c r="FJB213" s="92"/>
      <c r="FJC213" s="92"/>
      <c r="FJD213" s="92"/>
      <c r="FJE213" s="92"/>
      <c r="FJF213" s="92"/>
      <c r="FJG213" s="92"/>
      <c r="FJH213" s="92"/>
      <c r="FJI213" s="92"/>
      <c r="FJJ213" s="92"/>
      <c r="FJK213" s="92"/>
      <c r="FJL213" s="92"/>
      <c r="FJM213" s="92"/>
      <c r="FJN213" s="92"/>
      <c r="FJO213" s="92"/>
      <c r="FJP213" s="92"/>
      <c r="FJQ213" s="92"/>
      <c r="FJR213" s="92"/>
      <c r="FJS213" s="92"/>
      <c r="FJT213" s="92"/>
      <c r="FJU213" s="92"/>
      <c r="FJV213" s="92"/>
      <c r="FJW213" s="92"/>
      <c r="FJX213" s="92"/>
      <c r="FJY213" s="92"/>
      <c r="FJZ213" s="92"/>
      <c r="FKA213" s="92"/>
      <c r="FKB213" s="92"/>
      <c r="FKC213" s="92"/>
      <c r="FKD213" s="92"/>
      <c r="FKE213" s="92"/>
      <c r="FKF213" s="92"/>
      <c r="FKG213" s="92"/>
      <c r="FKH213" s="92"/>
      <c r="FKI213" s="92"/>
      <c r="FKJ213" s="92"/>
      <c r="FKK213" s="92"/>
      <c r="FKL213" s="92"/>
      <c r="FKM213" s="92"/>
      <c r="FKN213" s="92"/>
      <c r="FKO213" s="92"/>
      <c r="FKP213" s="92"/>
      <c r="FKQ213" s="92"/>
      <c r="FKR213" s="92"/>
      <c r="FKS213" s="92"/>
      <c r="FKT213" s="92"/>
      <c r="FKU213" s="92"/>
      <c r="FKV213" s="92"/>
      <c r="FKW213" s="92"/>
      <c r="FKX213" s="92"/>
      <c r="FKY213" s="92"/>
      <c r="FKZ213" s="92"/>
      <c r="FLA213" s="92"/>
      <c r="FLB213" s="92"/>
      <c r="FLC213" s="92"/>
      <c r="FLD213" s="92"/>
      <c r="FLE213" s="92"/>
      <c r="FLF213" s="92"/>
      <c r="FLG213" s="92"/>
      <c r="FLH213" s="92"/>
      <c r="FLI213" s="92"/>
      <c r="FLJ213" s="92"/>
      <c r="FLK213" s="92"/>
      <c r="FLL213" s="92"/>
      <c r="FLM213" s="92"/>
      <c r="FLN213" s="92"/>
      <c r="FLO213" s="92"/>
      <c r="FLP213" s="92"/>
      <c r="FLQ213" s="92"/>
      <c r="FLR213" s="92"/>
      <c r="FLS213" s="92"/>
      <c r="FLT213" s="92"/>
      <c r="FLU213" s="92"/>
      <c r="FLV213" s="92"/>
      <c r="FLW213" s="92"/>
      <c r="FLX213" s="92"/>
      <c r="FLY213" s="92"/>
      <c r="FLZ213" s="92"/>
      <c r="FMA213" s="92"/>
      <c r="FMB213" s="92"/>
      <c r="FMC213" s="92"/>
      <c r="FMD213" s="92"/>
      <c r="FME213" s="92"/>
      <c r="FMF213" s="92"/>
      <c r="FMG213" s="92"/>
      <c r="FMH213" s="92"/>
      <c r="FMI213" s="92"/>
      <c r="FMJ213" s="92"/>
      <c r="FMK213" s="92"/>
      <c r="FML213" s="92"/>
      <c r="FMM213" s="92"/>
      <c r="FMN213" s="92"/>
      <c r="FMO213" s="92"/>
      <c r="FMP213" s="92"/>
      <c r="FMQ213" s="92"/>
      <c r="FMR213" s="92"/>
      <c r="FMS213" s="92"/>
      <c r="FMT213" s="92"/>
      <c r="FMU213" s="92"/>
      <c r="FMV213" s="92"/>
      <c r="FMW213" s="92"/>
      <c r="FMX213" s="92"/>
      <c r="FMY213" s="92"/>
      <c r="FMZ213" s="92"/>
      <c r="FNA213" s="92"/>
      <c r="FNB213" s="92"/>
      <c r="FNC213" s="92"/>
      <c r="FND213" s="92"/>
      <c r="FNE213" s="92"/>
      <c r="FNF213" s="92"/>
      <c r="FNG213" s="92"/>
      <c r="FNH213" s="92"/>
      <c r="FNI213" s="92"/>
      <c r="FNJ213" s="92"/>
      <c r="FNK213" s="92"/>
      <c r="FNL213" s="92"/>
      <c r="FNM213" s="92"/>
      <c r="FNN213" s="92"/>
      <c r="FNO213" s="92"/>
      <c r="FNP213" s="92"/>
      <c r="FNQ213" s="92"/>
      <c r="FNR213" s="92"/>
      <c r="FNS213" s="92"/>
      <c r="FNT213" s="92"/>
      <c r="FNU213" s="92"/>
      <c r="FNV213" s="92"/>
      <c r="FNW213" s="92"/>
      <c r="FNX213" s="92"/>
      <c r="FNY213" s="92"/>
      <c r="FNZ213" s="92"/>
      <c r="FOA213" s="92"/>
      <c r="FOB213" s="92"/>
      <c r="FOC213" s="92"/>
      <c r="FOD213" s="92"/>
      <c r="FOE213" s="92"/>
      <c r="FOF213" s="92"/>
      <c r="FOG213" s="92"/>
      <c r="FOH213" s="92"/>
      <c r="FOI213" s="92"/>
      <c r="FOJ213" s="92"/>
      <c r="FOK213" s="92"/>
      <c r="FOL213" s="92"/>
      <c r="FOM213" s="92"/>
      <c r="FON213" s="92"/>
      <c r="FOO213" s="92"/>
      <c r="FOP213" s="92"/>
      <c r="FOQ213" s="92"/>
      <c r="FOR213" s="92"/>
      <c r="FOS213" s="92"/>
      <c r="FOT213" s="92"/>
      <c r="FOU213" s="92"/>
      <c r="FOV213" s="92"/>
      <c r="FOW213" s="92"/>
      <c r="FOX213" s="92"/>
      <c r="FOY213" s="92"/>
      <c r="FOZ213" s="92"/>
      <c r="FPA213" s="92"/>
      <c r="FPB213" s="92"/>
      <c r="FPC213" s="92"/>
      <c r="FPD213" s="92"/>
      <c r="FPE213" s="92"/>
      <c r="FPF213" s="92"/>
      <c r="FPG213" s="92"/>
      <c r="FPH213" s="92"/>
      <c r="FPI213" s="92"/>
      <c r="FPJ213" s="92"/>
      <c r="FPK213" s="92"/>
      <c r="FPL213" s="92"/>
      <c r="FPM213" s="92"/>
      <c r="FPN213" s="92"/>
      <c r="FPO213" s="92"/>
      <c r="FPP213" s="92"/>
      <c r="FPQ213" s="92"/>
      <c r="FPR213" s="92"/>
      <c r="FPS213" s="92"/>
      <c r="FPT213" s="92"/>
      <c r="FPU213" s="92"/>
      <c r="FPV213" s="92"/>
      <c r="FPW213" s="92"/>
      <c r="FPX213" s="92"/>
      <c r="FPY213" s="92"/>
      <c r="FPZ213" s="92"/>
      <c r="FQA213" s="92"/>
      <c r="FQB213" s="92"/>
      <c r="FQC213" s="92"/>
      <c r="FQD213" s="92"/>
      <c r="FQE213" s="92"/>
      <c r="FQF213" s="92"/>
      <c r="FQG213" s="92"/>
      <c r="FQH213" s="92"/>
      <c r="FQI213" s="92"/>
      <c r="FQJ213" s="92"/>
      <c r="FQK213" s="92"/>
      <c r="FQL213" s="92"/>
      <c r="FQM213" s="92"/>
      <c r="FQN213" s="92"/>
      <c r="FQO213" s="92"/>
      <c r="FQP213" s="92"/>
      <c r="FQQ213" s="92"/>
      <c r="FQR213" s="92"/>
      <c r="FQS213" s="92"/>
      <c r="FQT213" s="92"/>
      <c r="FQU213" s="92"/>
      <c r="FQV213" s="92"/>
      <c r="FQW213" s="92"/>
      <c r="FQX213" s="92"/>
      <c r="FQY213" s="92"/>
      <c r="FQZ213" s="92"/>
      <c r="FRA213" s="92"/>
      <c r="FRB213" s="92"/>
      <c r="FRC213" s="92"/>
      <c r="FRD213" s="92"/>
      <c r="FRE213" s="92"/>
      <c r="FRF213" s="92"/>
      <c r="FRG213" s="92"/>
      <c r="FRH213" s="92"/>
      <c r="FRI213" s="92"/>
      <c r="FRJ213" s="92"/>
      <c r="FRK213" s="92"/>
      <c r="FRL213" s="92"/>
      <c r="FRM213" s="92"/>
      <c r="FRN213" s="92"/>
      <c r="FRO213" s="92"/>
      <c r="FRP213" s="92"/>
      <c r="FRQ213" s="92"/>
      <c r="FRR213" s="92"/>
      <c r="FRS213" s="92"/>
      <c r="FRT213" s="92"/>
      <c r="FRU213" s="92"/>
      <c r="FRV213" s="92"/>
      <c r="FRW213" s="92"/>
      <c r="FRX213" s="92"/>
      <c r="FRY213" s="92"/>
      <c r="FRZ213" s="92"/>
      <c r="FSA213" s="92"/>
      <c r="FSB213" s="92"/>
      <c r="FSC213" s="92"/>
      <c r="FSD213" s="92"/>
      <c r="FSE213" s="92"/>
      <c r="FSF213" s="92"/>
      <c r="FSG213" s="92"/>
      <c r="FSH213" s="92"/>
      <c r="FSI213" s="92"/>
      <c r="FSJ213" s="92"/>
      <c r="FSK213" s="92"/>
      <c r="FSL213" s="92"/>
      <c r="FSM213" s="92"/>
      <c r="FSN213" s="92"/>
      <c r="FSO213" s="92"/>
      <c r="FSP213" s="92"/>
      <c r="FSQ213" s="92"/>
      <c r="FSR213" s="92"/>
      <c r="FSS213" s="92"/>
      <c r="FST213" s="92"/>
      <c r="FSU213" s="92"/>
      <c r="FSV213" s="92"/>
      <c r="FSW213" s="92"/>
      <c r="FSX213" s="92"/>
      <c r="FSY213" s="92"/>
      <c r="FSZ213" s="92"/>
      <c r="FTA213" s="92"/>
      <c r="FTB213" s="92"/>
      <c r="FTC213" s="92"/>
      <c r="FTD213" s="92"/>
      <c r="FTE213" s="92"/>
      <c r="FTF213" s="92"/>
      <c r="FTG213" s="92"/>
      <c r="FTH213" s="92"/>
      <c r="FTI213" s="92"/>
      <c r="FTJ213" s="92"/>
      <c r="FTK213" s="92"/>
      <c r="FTL213" s="92"/>
      <c r="FTM213" s="92"/>
      <c r="FTN213" s="92"/>
      <c r="FTO213" s="92"/>
      <c r="FTP213" s="92"/>
      <c r="FTQ213" s="92"/>
      <c r="FTR213" s="92"/>
      <c r="FTS213" s="92"/>
      <c r="FTT213" s="92"/>
      <c r="FTU213" s="92"/>
      <c r="FTV213" s="92"/>
      <c r="FTW213" s="92"/>
      <c r="FTX213" s="92"/>
      <c r="FTY213" s="92"/>
      <c r="FTZ213" s="92"/>
      <c r="FUA213" s="92"/>
      <c r="FUB213" s="92"/>
      <c r="FUC213" s="92"/>
      <c r="FUD213" s="92"/>
      <c r="FUE213" s="92"/>
      <c r="FUF213" s="92"/>
      <c r="FUG213" s="92"/>
      <c r="FUH213" s="92"/>
      <c r="FUI213" s="92"/>
      <c r="FUJ213" s="92"/>
      <c r="FUK213" s="92"/>
      <c r="FUL213" s="92"/>
      <c r="FUM213" s="92"/>
      <c r="FUN213" s="92"/>
      <c r="FUO213" s="92"/>
      <c r="FUP213" s="92"/>
      <c r="FUQ213" s="92"/>
      <c r="FUR213" s="92"/>
      <c r="FUS213" s="92"/>
      <c r="FUT213" s="92"/>
      <c r="FUU213" s="92"/>
      <c r="FUV213" s="92"/>
      <c r="FUW213" s="92"/>
      <c r="FUX213" s="92"/>
      <c r="FUY213" s="92"/>
      <c r="FUZ213" s="92"/>
      <c r="FVA213" s="92"/>
      <c r="FVB213" s="92"/>
      <c r="FVC213" s="92"/>
      <c r="FVD213" s="92"/>
      <c r="FVE213" s="92"/>
      <c r="FVF213" s="92"/>
      <c r="FVG213" s="92"/>
      <c r="FVH213" s="92"/>
      <c r="FVI213" s="92"/>
      <c r="FVJ213" s="92"/>
      <c r="FVK213" s="92"/>
      <c r="FVL213" s="92"/>
      <c r="FVM213" s="92"/>
      <c r="FVN213" s="92"/>
      <c r="FVO213" s="92"/>
      <c r="FVP213" s="92"/>
      <c r="FVQ213" s="92"/>
      <c r="FVR213" s="92"/>
      <c r="FVS213" s="92"/>
      <c r="FVT213" s="92"/>
      <c r="FVU213" s="92"/>
      <c r="FVV213" s="92"/>
      <c r="FVW213" s="92"/>
      <c r="FVX213" s="92"/>
      <c r="FVY213" s="92"/>
      <c r="FVZ213" s="92"/>
      <c r="FWA213" s="92"/>
      <c r="FWB213" s="92"/>
      <c r="FWC213" s="92"/>
      <c r="FWD213" s="92"/>
      <c r="FWE213" s="92"/>
      <c r="FWF213" s="92"/>
      <c r="FWG213" s="92"/>
      <c r="FWH213" s="92"/>
      <c r="FWI213" s="92"/>
      <c r="FWJ213" s="92"/>
      <c r="FWK213" s="92"/>
      <c r="FWL213" s="92"/>
      <c r="FWM213" s="92"/>
      <c r="FWN213" s="92"/>
      <c r="FWO213" s="92"/>
      <c r="FWP213" s="92"/>
      <c r="FWQ213" s="92"/>
      <c r="FWR213" s="92"/>
      <c r="FWS213" s="92"/>
      <c r="FWT213" s="92"/>
      <c r="FWU213" s="92"/>
      <c r="FWV213" s="92"/>
      <c r="FWW213" s="92"/>
      <c r="FWX213" s="92"/>
      <c r="FWY213" s="92"/>
      <c r="FWZ213" s="92"/>
      <c r="FXA213" s="92"/>
      <c r="FXB213" s="92"/>
      <c r="FXC213" s="92"/>
      <c r="FXD213" s="92"/>
      <c r="FXE213" s="92"/>
      <c r="FXF213" s="92"/>
      <c r="FXG213" s="92"/>
      <c r="FXH213" s="92"/>
      <c r="FXI213" s="92"/>
      <c r="FXJ213" s="92"/>
      <c r="FXK213" s="92"/>
      <c r="FXL213" s="92"/>
      <c r="FXM213" s="92"/>
      <c r="FXN213" s="92"/>
      <c r="FXO213" s="92"/>
      <c r="FXP213" s="92"/>
      <c r="FXQ213" s="92"/>
      <c r="FXR213" s="92"/>
      <c r="FXS213" s="92"/>
      <c r="FXT213" s="92"/>
      <c r="FXU213" s="92"/>
      <c r="FXV213" s="92"/>
      <c r="FXW213" s="92"/>
      <c r="FXX213" s="92"/>
      <c r="FXY213" s="92"/>
      <c r="FXZ213" s="92"/>
      <c r="FYA213" s="92"/>
      <c r="FYB213" s="92"/>
      <c r="FYC213" s="92"/>
      <c r="FYD213" s="92"/>
      <c r="FYE213" s="92"/>
      <c r="FYF213" s="92"/>
      <c r="FYG213" s="92"/>
      <c r="FYH213" s="92"/>
      <c r="FYI213" s="92"/>
      <c r="FYJ213" s="92"/>
      <c r="FYK213" s="92"/>
      <c r="FYL213" s="92"/>
      <c r="FYM213" s="92"/>
      <c r="FYN213" s="92"/>
      <c r="FYO213" s="92"/>
      <c r="FYP213" s="92"/>
      <c r="FYQ213" s="92"/>
      <c r="FYR213" s="92"/>
      <c r="FYS213" s="92"/>
      <c r="FYT213" s="92"/>
      <c r="FYU213" s="92"/>
      <c r="FYV213" s="92"/>
      <c r="FYW213" s="92"/>
      <c r="FYX213" s="92"/>
      <c r="FYY213" s="92"/>
      <c r="FYZ213" s="92"/>
      <c r="FZA213" s="92"/>
      <c r="FZB213" s="92"/>
      <c r="FZC213" s="92"/>
      <c r="FZD213" s="92"/>
      <c r="FZE213" s="92"/>
      <c r="FZF213" s="92"/>
      <c r="FZG213" s="92"/>
      <c r="FZH213" s="92"/>
      <c r="FZI213" s="92"/>
      <c r="FZJ213" s="92"/>
      <c r="FZK213" s="92"/>
      <c r="FZL213" s="92"/>
      <c r="FZM213" s="92"/>
      <c r="FZN213" s="92"/>
      <c r="FZO213" s="92"/>
      <c r="FZP213" s="92"/>
      <c r="FZQ213" s="92"/>
      <c r="FZR213" s="92"/>
      <c r="FZS213" s="92"/>
      <c r="FZT213" s="92"/>
      <c r="FZU213" s="92"/>
      <c r="FZV213" s="92"/>
      <c r="FZW213" s="92"/>
      <c r="FZX213" s="92"/>
      <c r="FZY213" s="92"/>
      <c r="FZZ213" s="92"/>
      <c r="GAA213" s="92"/>
      <c r="GAB213" s="92"/>
      <c r="GAC213" s="92"/>
      <c r="GAD213" s="92"/>
      <c r="GAE213" s="92"/>
      <c r="GAF213" s="92"/>
      <c r="GAG213" s="92"/>
      <c r="GAH213" s="92"/>
      <c r="GAI213" s="92"/>
      <c r="GAJ213" s="92"/>
      <c r="GAK213" s="92"/>
      <c r="GAL213" s="92"/>
      <c r="GAM213" s="92"/>
      <c r="GAN213" s="92"/>
      <c r="GAO213" s="92"/>
      <c r="GAP213" s="92"/>
      <c r="GAQ213" s="92"/>
      <c r="GAR213" s="92"/>
      <c r="GAS213" s="92"/>
      <c r="GAT213" s="92"/>
      <c r="GAU213" s="92"/>
      <c r="GAV213" s="92"/>
      <c r="GAW213" s="92"/>
      <c r="GAX213" s="92"/>
      <c r="GAY213" s="92"/>
      <c r="GAZ213" s="92"/>
      <c r="GBA213" s="92"/>
      <c r="GBB213" s="92"/>
      <c r="GBC213" s="92"/>
      <c r="GBD213" s="92"/>
      <c r="GBE213" s="92"/>
      <c r="GBF213" s="92"/>
      <c r="GBG213" s="92"/>
      <c r="GBH213" s="92"/>
      <c r="GBI213" s="92"/>
      <c r="GBJ213" s="92"/>
      <c r="GBK213" s="92"/>
      <c r="GBL213" s="92"/>
      <c r="GBM213" s="92"/>
      <c r="GBN213" s="92"/>
      <c r="GBO213" s="92"/>
      <c r="GBP213" s="92"/>
      <c r="GBQ213" s="92"/>
      <c r="GBR213" s="92"/>
      <c r="GBS213" s="92"/>
      <c r="GBT213" s="92"/>
      <c r="GBU213" s="92"/>
      <c r="GBV213" s="92"/>
      <c r="GBW213" s="92"/>
      <c r="GBX213" s="92"/>
      <c r="GBY213" s="92"/>
      <c r="GBZ213" s="92"/>
      <c r="GCA213" s="92"/>
      <c r="GCB213" s="92"/>
      <c r="GCC213" s="92"/>
      <c r="GCD213" s="92"/>
      <c r="GCE213" s="92"/>
      <c r="GCF213" s="92"/>
      <c r="GCG213" s="92"/>
      <c r="GCH213" s="92"/>
      <c r="GCI213" s="92"/>
      <c r="GCJ213" s="92"/>
      <c r="GCK213" s="92"/>
      <c r="GCL213" s="92"/>
      <c r="GCM213" s="92"/>
      <c r="GCN213" s="92"/>
      <c r="GCO213" s="92"/>
      <c r="GCP213" s="92"/>
      <c r="GCQ213" s="92"/>
      <c r="GCR213" s="92"/>
      <c r="GCS213" s="92"/>
      <c r="GCT213" s="92"/>
      <c r="GCU213" s="92"/>
      <c r="GCV213" s="92"/>
      <c r="GCW213" s="92"/>
      <c r="GCX213" s="92"/>
      <c r="GCY213" s="92"/>
      <c r="GCZ213" s="92"/>
      <c r="GDA213" s="92"/>
      <c r="GDB213" s="92"/>
      <c r="GDC213" s="92"/>
      <c r="GDD213" s="92"/>
      <c r="GDE213" s="92"/>
      <c r="GDF213" s="92"/>
      <c r="GDG213" s="92"/>
      <c r="GDH213" s="92"/>
      <c r="GDI213" s="92"/>
      <c r="GDJ213" s="92"/>
      <c r="GDK213" s="92"/>
      <c r="GDL213" s="92"/>
      <c r="GDM213" s="92"/>
      <c r="GDN213" s="92"/>
      <c r="GDO213" s="92"/>
      <c r="GDP213" s="92"/>
      <c r="GDQ213" s="92"/>
      <c r="GDR213" s="92"/>
      <c r="GDS213" s="92"/>
      <c r="GDT213" s="92"/>
      <c r="GDU213" s="92"/>
      <c r="GDV213" s="92"/>
      <c r="GDW213" s="92"/>
      <c r="GDX213" s="92"/>
      <c r="GDY213" s="92"/>
      <c r="GDZ213" s="92"/>
      <c r="GEA213" s="92"/>
      <c r="GEB213" s="92"/>
      <c r="GEC213" s="92"/>
      <c r="GED213" s="92"/>
      <c r="GEE213" s="92"/>
      <c r="GEF213" s="92"/>
      <c r="GEG213" s="92"/>
      <c r="GEH213" s="92"/>
      <c r="GEI213" s="92"/>
      <c r="GEJ213" s="92"/>
      <c r="GEK213" s="92"/>
      <c r="GEL213" s="92"/>
      <c r="GEM213" s="92"/>
      <c r="GEN213" s="92"/>
      <c r="GEO213" s="92"/>
      <c r="GEP213" s="92"/>
      <c r="GEQ213" s="92"/>
      <c r="GER213" s="92"/>
      <c r="GES213" s="92"/>
      <c r="GET213" s="92"/>
      <c r="GEU213" s="92"/>
      <c r="GEV213" s="92"/>
      <c r="GEW213" s="92"/>
      <c r="GEX213" s="92"/>
      <c r="GEY213" s="92"/>
      <c r="GEZ213" s="92"/>
      <c r="GFA213" s="92"/>
      <c r="GFB213" s="92"/>
      <c r="GFC213" s="92"/>
      <c r="GFD213" s="92"/>
      <c r="GFE213" s="92"/>
      <c r="GFF213" s="92"/>
      <c r="GFG213" s="92"/>
      <c r="GFH213" s="92"/>
      <c r="GFI213" s="92"/>
      <c r="GFJ213" s="92"/>
      <c r="GFK213" s="92"/>
      <c r="GFL213" s="92"/>
      <c r="GFM213" s="92"/>
      <c r="GFN213" s="92"/>
      <c r="GFO213" s="92"/>
      <c r="GFP213" s="92"/>
      <c r="GFQ213" s="92"/>
      <c r="GFR213" s="92"/>
      <c r="GFS213" s="92"/>
      <c r="GFT213" s="92"/>
      <c r="GFU213" s="92"/>
      <c r="GFV213" s="92"/>
      <c r="GFW213" s="92"/>
      <c r="GFX213" s="92"/>
      <c r="GFY213" s="92"/>
      <c r="GFZ213" s="92"/>
      <c r="GGA213" s="92"/>
      <c r="GGB213" s="92"/>
      <c r="GGC213" s="92"/>
      <c r="GGD213" s="92"/>
      <c r="GGE213" s="92"/>
      <c r="GGF213" s="92"/>
      <c r="GGG213" s="92"/>
      <c r="GGH213" s="92"/>
      <c r="GGI213" s="92"/>
      <c r="GGJ213" s="92"/>
      <c r="GGK213" s="92"/>
      <c r="GGL213" s="92"/>
      <c r="GGM213" s="92"/>
      <c r="GGN213" s="92"/>
      <c r="GGO213" s="92"/>
      <c r="GGP213" s="92"/>
      <c r="GGQ213" s="92"/>
      <c r="GGR213" s="92"/>
      <c r="GGS213" s="92"/>
      <c r="GGT213" s="92"/>
      <c r="GGU213" s="92"/>
      <c r="GGV213" s="92"/>
      <c r="GGW213" s="92"/>
      <c r="GGX213" s="92"/>
      <c r="GGY213" s="92"/>
      <c r="GGZ213" s="92"/>
      <c r="GHA213" s="92"/>
      <c r="GHB213" s="92"/>
      <c r="GHC213" s="92"/>
      <c r="GHD213" s="92"/>
      <c r="GHE213" s="92"/>
      <c r="GHF213" s="92"/>
      <c r="GHG213" s="92"/>
      <c r="GHH213" s="92"/>
      <c r="GHI213" s="92"/>
      <c r="GHJ213" s="92"/>
      <c r="GHK213" s="92"/>
      <c r="GHL213" s="92"/>
      <c r="GHM213" s="92"/>
      <c r="GHN213" s="92"/>
      <c r="GHO213" s="92"/>
      <c r="GHP213" s="92"/>
      <c r="GHQ213" s="92"/>
      <c r="GHR213" s="92"/>
      <c r="GHS213" s="92"/>
      <c r="GHT213" s="92"/>
      <c r="GHU213" s="92"/>
      <c r="GHV213" s="92"/>
      <c r="GHW213" s="92"/>
      <c r="GHX213" s="92"/>
      <c r="GHY213" s="92"/>
      <c r="GHZ213" s="92"/>
      <c r="GIA213" s="92"/>
      <c r="GIB213" s="92"/>
      <c r="GIC213" s="92"/>
      <c r="GID213" s="92"/>
      <c r="GIE213" s="92"/>
      <c r="GIF213" s="92"/>
      <c r="GIG213" s="92"/>
      <c r="GIH213" s="92"/>
      <c r="GII213" s="92"/>
      <c r="GIJ213" s="92"/>
      <c r="GIK213" s="92"/>
      <c r="GIL213" s="92"/>
      <c r="GIM213" s="92"/>
      <c r="GIN213" s="92"/>
      <c r="GIO213" s="92"/>
      <c r="GIP213" s="92"/>
      <c r="GIQ213" s="92"/>
      <c r="GIR213" s="92"/>
      <c r="GIS213" s="92"/>
      <c r="GIT213" s="92"/>
      <c r="GIU213" s="92"/>
      <c r="GIV213" s="92"/>
      <c r="GIW213" s="92"/>
      <c r="GIX213" s="92"/>
      <c r="GIY213" s="92"/>
      <c r="GIZ213" s="92"/>
      <c r="GJA213" s="92"/>
      <c r="GJB213" s="92"/>
      <c r="GJC213" s="92"/>
      <c r="GJD213" s="92"/>
      <c r="GJE213" s="92"/>
      <c r="GJF213" s="92"/>
      <c r="GJG213" s="92"/>
      <c r="GJH213" s="92"/>
      <c r="GJI213" s="92"/>
      <c r="GJJ213" s="92"/>
      <c r="GJK213" s="92"/>
      <c r="GJL213" s="92"/>
      <c r="GJM213" s="92"/>
      <c r="GJN213" s="92"/>
      <c r="GJO213" s="92"/>
      <c r="GJP213" s="92"/>
      <c r="GJQ213" s="92"/>
      <c r="GJR213" s="92"/>
      <c r="GJS213" s="92"/>
      <c r="GJT213" s="92"/>
      <c r="GJU213" s="92"/>
      <c r="GJV213" s="92"/>
      <c r="GJW213" s="92"/>
      <c r="GJX213" s="92"/>
      <c r="GJY213" s="92"/>
      <c r="GJZ213" s="92"/>
      <c r="GKA213" s="92"/>
      <c r="GKB213" s="92"/>
      <c r="GKC213" s="92"/>
      <c r="GKD213" s="92"/>
      <c r="GKE213" s="92"/>
      <c r="GKF213" s="92"/>
      <c r="GKG213" s="92"/>
      <c r="GKH213" s="92"/>
      <c r="GKI213" s="92"/>
      <c r="GKJ213" s="92"/>
      <c r="GKK213" s="92"/>
      <c r="GKL213" s="92"/>
      <c r="GKM213" s="92"/>
      <c r="GKN213" s="92"/>
      <c r="GKO213" s="92"/>
      <c r="GKP213" s="92"/>
      <c r="GKQ213" s="92"/>
      <c r="GKR213" s="92"/>
      <c r="GKS213" s="92"/>
      <c r="GKT213" s="92"/>
      <c r="GKU213" s="92"/>
      <c r="GKV213" s="92"/>
      <c r="GKW213" s="92"/>
      <c r="GKX213" s="92"/>
      <c r="GKY213" s="92"/>
      <c r="GKZ213" s="92"/>
      <c r="GLA213" s="92"/>
      <c r="GLB213" s="92"/>
      <c r="GLC213" s="92"/>
      <c r="GLD213" s="92"/>
      <c r="GLE213" s="92"/>
      <c r="GLF213" s="92"/>
      <c r="GLG213" s="92"/>
      <c r="GLH213" s="92"/>
      <c r="GLI213" s="92"/>
      <c r="GLJ213" s="92"/>
      <c r="GLK213" s="92"/>
      <c r="GLL213" s="92"/>
      <c r="GLM213" s="92"/>
      <c r="GLN213" s="92"/>
      <c r="GLO213" s="92"/>
      <c r="GLP213" s="92"/>
      <c r="GLQ213" s="92"/>
      <c r="GLR213" s="92"/>
      <c r="GLS213" s="92"/>
      <c r="GLT213" s="92"/>
      <c r="GLU213" s="92"/>
      <c r="GLV213" s="92"/>
      <c r="GLW213" s="92"/>
      <c r="GLX213" s="92"/>
      <c r="GLY213" s="92"/>
      <c r="GLZ213" s="92"/>
      <c r="GMA213" s="92"/>
      <c r="GMB213" s="92"/>
      <c r="GMC213" s="92"/>
      <c r="GMD213" s="92"/>
      <c r="GME213" s="92"/>
      <c r="GMF213" s="92"/>
      <c r="GMG213" s="92"/>
      <c r="GMH213" s="92"/>
      <c r="GMI213" s="92"/>
      <c r="GMJ213" s="92"/>
      <c r="GMK213" s="92"/>
      <c r="GML213" s="92"/>
      <c r="GMM213" s="92"/>
      <c r="GMN213" s="92"/>
      <c r="GMO213" s="92"/>
      <c r="GMP213" s="92"/>
      <c r="GMQ213" s="92"/>
      <c r="GMR213" s="92"/>
      <c r="GMS213" s="92"/>
      <c r="GMT213" s="92"/>
      <c r="GMU213" s="92"/>
      <c r="GMV213" s="92"/>
      <c r="GMW213" s="92"/>
      <c r="GMX213" s="92"/>
      <c r="GMY213" s="92"/>
      <c r="GMZ213" s="92"/>
      <c r="GNA213" s="92"/>
      <c r="GNB213" s="92"/>
      <c r="GNC213" s="92"/>
      <c r="GND213" s="92"/>
      <c r="GNE213" s="92"/>
      <c r="GNF213" s="92"/>
      <c r="GNG213" s="92"/>
      <c r="GNH213" s="92"/>
      <c r="GNI213" s="92"/>
      <c r="GNJ213" s="92"/>
      <c r="GNK213" s="92"/>
      <c r="GNL213" s="92"/>
      <c r="GNM213" s="92"/>
      <c r="GNN213" s="92"/>
      <c r="GNO213" s="92"/>
      <c r="GNP213" s="92"/>
      <c r="GNQ213" s="92"/>
      <c r="GNR213" s="92"/>
      <c r="GNS213" s="92"/>
      <c r="GNT213" s="92"/>
      <c r="GNU213" s="92"/>
      <c r="GNV213" s="92"/>
      <c r="GNW213" s="92"/>
      <c r="GNX213" s="92"/>
      <c r="GNY213" s="92"/>
      <c r="GNZ213" s="92"/>
      <c r="GOA213" s="92"/>
      <c r="GOB213" s="92"/>
      <c r="GOC213" s="92"/>
      <c r="GOD213" s="92"/>
      <c r="GOE213" s="92"/>
      <c r="GOF213" s="92"/>
      <c r="GOG213" s="92"/>
      <c r="GOH213" s="92"/>
      <c r="GOI213" s="92"/>
      <c r="GOJ213" s="92"/>
      <c r="GOK213" s="92"/>
      <c r="GOL213" s="92"/>
      <c r="GOM213" s="92"/>
      <c r="GON213" s="92"/>
      <c r="GOO213" s="92"/>
      <c r="GOP213" s="92"/>
      <c r="GOQ213" s="92"/>
      <c r="GOR213" s="92"/>
      <c r="GOS213" s="92"/>
      <c r="GOT213" s="92"/>
      <c r="GOU213" s="92"/>
      <c r="GOV213" s="92"/>
      <c r="GOW213" s="92"/>
      <c r="GOX213" s="92"/>
      <c r="GOY213" s="92"/>
      <c r="GOZ213" s="92"/>
      <c r="GPA213" s="92"/>
      <c r="GPB213" s="92"/>
      <c r="GPC213" s="92"/>
      <c r="GPD213" s="92"/>
      <c r="GPE213" s="92"/>
      <c r="GPF213" s="92"/>
      <c r="GPG213" s="92"/>
      <c r="GPH213" s="92"/>
      <c r="GPI213" s="92"/>
      <c r="GPJ213" s="92"/>
      <c r="GPK213" s="92"/>
      <c r="GPL213" s="92"/>
      <c r="GPM213" s="92"/>
      <c r="GPN213" s="92"/>
      <c r="GPO213" s="92"/>
      <c r="GPP213" s="92"/>
      <c r="GPQ213" s="92"/>
      <c r="GPR213" s="92"/>
      <c r="GPS213" s="92"/>
      <c r="GPT213" s="92"/>
      <c r="GPU213" s="92"/>
      <c r="GPV213" s="92"/>
      <c r="GPW213" s="92"/>
      <c r="GPX213" s="92"/>
      <c r="GPY213" s="92"/>
      <c r="GPZ213" s="92"/>
      <c r="GQA213" s="92"/>
      <c r="GQB213" s="92"/>
      <c r="GQC213" s="92"/>
      <c r="GQD213" s="92"/>
      <c r="GQE213" s="92"/>
      <c r="GQF213" s="92"/>
      <c r="GQG213" s="92"/>
      <c r="GQH213" s="92"/>
      <c r="GQI213" s="92"/>
      <c r="GQJ213" s="92"/>
      <c r="GQK213" s="92"/>
      <c r="GQL213" s="92"/>
      <c r="GQM213" s="92"/>
      <c r="GQN213" s="92"/>
      <c r="GQO213" s="92"/>
      <c r="GQP213" s="92"/>
      <c r="GQQ213" s="92"/>
      <c r="GQR213" s="92"/>
      <c r="GQS213" s="92"/>
      <c r="GQT213" s="92"/>
      <c r="GQU213" s="92"/>
      <c r="GQV213" s="92"/>
      <c r="GQW213" s="92"/>
      <c r="GQX213" s="92"/>
      <c r="GQY213" s="92"/>
      <c r="GQZ213" s="92"/>
      <c r="GRA213" s="92"/>
      <c r="GRB213" s="92"/>
      <c r="GRC213" s="92"/>
      <c r="GRD213" s="92"/>
      <c r="GRE213" s="92"/>
      <c r="GRF213" s="92"/>
      <c r="GRG213" s="92"/>
      <c r="GRH213" s="92"/>
      <c r="GRI213" s="92"/>
      <c r="GRJ213" s="92"/>
      <c r="GRK213" s="92"/>
      <c r="GRL213" s="92"/>
      <c r="GRM213" s="92"/>
      <c r="GRN213" s="92"/>
      <c r="GRO213" s="92"/>
      <c r="GRP213" s="92"/>
      <c r="GRQ213" s="92"/>
      <c r="GRR213" s="92"/>
      <c r="GRS213" s="92"/>
      <c r="GRT213" s="92"/>
      <c r="GRU213" s="92"/>
      <c r="GRV213" s="92"/>
      <c r="GRW213" s="92"/>
      <c r="GRX213" s="92"/>
      <c r="GRY213" s="92"/>
      <c r="GRZ213" s="92"/>
      <c r="GSA213" s="92"/>
      <c r="GSB213" s="92"/>
      <c r="GSC213" s="92"/>
      <c r="GSD213" s="92"/>
      <c r="GSE213" s="92"/>
      <c r="GSF213" s="92"/>
      <c r="GSG213" s="92"/>
      <c r="GSH213" s="92"/>
      <c r="GSI213" s="92"/>
      <c r="GSJ213" s="92"/>
      <c r="GSK213" s="92"/>
      <c r="GSL213" s="92"/>
      <c r="GSM213" s="92"/>
      <c r="GSN213" s="92"/>
      <c r="GSO213" s="92"/>
      <c r="GSP213" s="92"/>
      <c r="GSQ213" s="92"/>
      <c r="GSR213" s="92"/>
      <c r="GSS213" s="92"/>
      <c r="GST213" s="92"/>
      <c r="GSU213" s="92"/>
      <c r="GSV213" s="92"/>
      <c r="GSW213" s="92"/>
      <c r="GSX213" s="92"/>
      <c r="GSY213" s="92"/>
      <c r="GSZ213" s="92"/>
      <c r="GTA213" s="92"/>
      <c r="GTB213" s="92"/>
      <c r="GTC213" s="92"/>
      <c r="GTD213" s="92"/>
      <c r="GTE213" s="92"/>
      <c r="GTF213" s="92"/>
      <c r="GTG213" s="92"/>
      <c r="GTH213" s="92"/>
      <c r="GTI213" s="92"/>
      <c r="GTJ213" s="92"/>
      <c r="GTK213" s="92"/>
      <c r="GTL213" s="92"/>
      <c r="GTM213" s="92"/>
      <c r="GTN213" s="92"/>
      <c r="GTO213" s="92"/>
      <c r="GTP213" s="92"/>
      <c r="GTQ213" s="92"/>
      <c r="GTR213" s="92"/>
      <c r="GTS213" s="92"/>
      <c r="GTT213" s="92"/>
      <c r="GTU213" s="92"/>
      <c r="GTV213" s="92"/>
      <c r="GTW213" s="92"/>
      <c r="GTX213" s="92"/>
      <c r="GTY213" s="92"/>
      <c r="GTZ213" s="92"/>
      <c r="GUA213" s="92"/>
      <c r="GUB213" s="92"/>
      <c r="GUC213" s="92"/>
      <c r="GUD213" s="92"/>
      <c r="GUE213" s="92"/>
      <c r="GUF213" s="92"/>
      <c r="GUG213" s="92"/>
      <c r="GUH213" s="92"/>
      <c r="GUI213" s="92"/>
      <c r="GUJ213" s="92"/>
      <c r="GUK213" s="92"/>
      <c r="GUL213" s="92"/>
      <c r="GUM213" s="92"/>
      <c r="GUN213" s="92"/>
      <c r="GUO213" s="92"/>
      <c r="GUP213" s="92"/>
      <c r="GUQ213" s="92"/>
      <c r="GUR213" s="92"/>
      <c r="GUS213" s="92"/>
      <c r="GUT213" s="92"/>
      <c r="GUU213" s="92"/>
      <c r="GUV213" s="92"/>
      <c r="GUW213" s="92"/>
      <c r="GUX213" s="92"/>
      <c r="GUY213" s="92"/>
      <c r="GUZ213" s="92"/>
      <c r="GVA213" s="92"/>
      <c r="GVB213" s="92"/>
      <c r="GVC213" s="92"/>
      <c r="GVD213" s="92"/>
      <c r="GVE213" s="92"/>
      <c r="GVF213" s="92"/>
      <c r="GVG213" s="92"/>
      <c r="GVH213" s="92"/>
      <c r="GVI213" s="92"/>
      <c r="GVJ213" s="92"/>
      <c r="GVK213" s="92"/>
      <c r="GVL213" s="92"/>
      <c r="GVM213" s="92"/>
      <c r="GVN213" s="92"/>
      <c r="GVO213" s="92"/>
      <c r="GVP213" s="92"/>
      <c r="GVQ213" s="92"/>
      <c r="GVR213" s="92"/>
      <c r="GVS213" s="92"/>
      <c r="GVT213" s="92"/>
      <c r="GVU213" s="92"/>
      <c r="GVV213" s="92"/>
      <c r="GVW213" s="92"/>
      <c r="GVX213" s="92"/>
      <c r="GVY213" s="92"/>
      <c r="GVZ213" s="92"/>
      <c r="GWA213" s="92"/>
      <c r="GWB213" s="92"/>
      <c r="GWC213" s="92"/>
      <c r="GWD213" s="92"/>
      <c r="GWE213" s="92"/>
      <c r="GWF213" s="92"/>
      <c r="GWG213" s="92"/>
      <c r="GWH213" s="92"/>
      <c r="GWI213" s="92"/>
      <c r="GWJ213" s="92"/>
      <c r="GWK213" s="92"/>
      <c r="GWL213" s="92"/>
      <c r="GWM213" s="92"/>
      <c r="GWN213" s="92"/>
      <c r="GWO213" s="92"/>
      <c r="GWP213" s="92"/>
      <c r="GWQ213" s="92"/>
      <c r="GWR213" s="92"/>
      <c r="GWS213" s="92"/>
      <c r="GWT213" s="92"/>
      <c r="GWU213" s="92"/>
      <c r="GWV213" s="92"/>
      <c r="GWW213" s="92"/>
      <c r="GWX213" s="92"/>
      <c r="GWY213" s="92"/>
      <c r="GWZ213" s="92"/>
      <c r="GXA213" s="92"/>
      <c r="GXB213" s="92"/>
      <c r="GXC213" s="92"/>
      <c r="GXD213" s="92"/>
      <c r="GXE213" s="92"/>
      <c r="GXF213" s="92"/>
      <c r="GXG213" s="92"/>
      <c r="GXH213" s="92"/>
      <c r="GXI213" s="92"/>
      <c r="GXJ213" s="92"/>
      <c r="GXK213" s="92"/>
      <c r="GXL213" s="92"/>
      <c r="GXM213" s="92"/>
      <c r="GXN213" s="92"/>
      <c r="GXO213" s="92"/>
      <c r="GXP213" s="92"/>
      <c r="GXQ213" s="92"/>
      <c r="GXR213" s="92"/>
      <c r="GXS213" s="92"/>
      <c r="GXT213" s="92"/>
      <c r="GXU213" s="92"/>
      <c r="GXV213" s="92"/>
      <c r="GXW213" s="92"/>
      <c r="GXX213" s="92"/>
      <c r="GXY213" s="92"/>
      <c r="GXZ213" s="92"/>
      <c r="GYA213" s="92"/>
      <c r="GYB213" s="92"/>
      <c r="GYC213" s="92"/>
      <c r="GYD213" s="92"/>
      <c r="GYE213" s="92"/>
      <c r="GYF213" s="92"/>
      <c r="GYG213" s="92"/>
      <c r="GYH213" s="92"/>
      <c r="GYI213" s="92"/>
      <c r="GYJ213" s="92"/>
      <c r="GYK213" s="92"/>
      <c r="GYL213" s="92"/>
      <c r="GYM213" s="92"/>
      <c r="GYN213" s="92"/>
      <c r="GYO213" s="92"/>
      <c r="GYP213" s="92"/>
      <c r="GYQ213" s="92"/>
      <c r="GYR213" s="92"/>
      <c r="GYS213" s="92"/>
      <c r="GYT213" s="92"/>
      <c r="GYU213" s="92"/>
      <c r="GYV213" s="92"/>
      <c r="GYW213" s="92"/>
      <c r="GYX213" s="92"/>
      <c r="GYY213" s="92"/>
      <c r="GYZ213" s="92"/>
      <c r="GZA213" s="92"/>
      <c r="GZB213" s="92"/>
      <c r="GZC213" s="92"/>
      <c r="GZD213" s="92"/>
      <c r="GZE213" s="92"/>
      <c r="GZF213" s="92"/>
      <c r="GZG213" s="92"/>
      <c r="GZH213" s="92"/>
      <c r="GZI213" s="92"/>
      <c r="GZJ213" s="92"/>
      <c r="GZK213" s="92"/>
      <c r="GZL213" s="92"/>
      <c r="GZM213" s="92"/>
      <c r="GZN213" s="92"/>
      <c r="GZO213" s="92"/>
      <c r="GZP213" s="92"/>
      <c r="GZQ213" s="92"/>
      <c r="GZR213" s="92"/>
      <c r="GZS213" s="92"/>
      <c r="GZT213" s="92"/>
      <c r="GZU213" s="92"/>
      <c r="GZV213" s="92"/>
      <c r="GZW213" s="92"/>
      <c r="GZX213" s="92"/>
      <c r="GZY213" s="92"/>
      <c r="GZZ213" s="92"/>
      <c r="HAA213" s="92"/>
      <c r="HAB213" s="92"/>
      <c r="HAC213" s="92"/>
      <c r="HAD213" s="92"/>
      <c r="HAE213" s="92"/>
      <c r="HAF213" s="92"/>
      <c r="HAG213" s="92"/>
      <c r="HAH213" s="92"/>
      <c r="HAI213" s="92"/>
      <c r="HAJ213" s="92"/>
      <c r="HAK213" s="92"/>
      <c r="HAL213" s="92"/>
      <c r="HAM213" s="92"/>
      <c r="HAN213" s="92"/>
      <c r="HAO213" s="92"/>
      <c r="HAP213" s="92"/>
      <c r="HAQ213" s="92"/>
      <c r="HAR213" s="92"/>
      <c r="HAS213" s="92"/>
      <c r="HAT213" s="92"/>
      <c r="HAU213" s="92"/>
      <c r="HAV213" s="92"/>
      <c r="HAW213" s="92"/>
      <c r="HAX213" s="92"/>
      <c r="HAY213" s="92"/>
      <c r="HAZ213" s="92"/>
      <c r="HBA213" s="92"/>
      <c r="HBB213" s="92"/>
      <c r="HBC213" s="92"/>
      <c r="HBD213" s="92"/>
      <c r="HBE213" s="92"/>
      <c r="HBF213" s="92"/>
      <c r="HBG213" s="92"/>
      <c r="HBH213" s="92"/>
      <c r="HBI213" s="92"/>
      <c r="HBJ213" s="92"/>
      <c r="HBK213" s="92"/>
      <c r="HBL213" s="92"/>
      <c r="HBM213" s="92"/>
      <c r="HBN213" s="92"/>
      <c r="HBO213" s="92"/>
      <c r="HBP213" s="92"/>
      <c r="HBQ213" s="92"/>
      <c r="HBR213" s="92"/>
      <c r="HBS213" s="92"/>
      <c r="HBT213" s="92"/>
      <c r="HBU213" s="92"/>
      <c r="HBV213" s="92"/>
      <c r="HBW213" s="92"/>
      <c r="HBX213" s="92"/>
      <c r="HBY213" s="92"/>
      <c r="HBZ213" s="92"/>
      <c r="HCA213" s="92"/>
      <c r="HCB213" s="92"/>
      <c r="HCC213" s="92"/>
      <c r="HCD213" s="92"/>
      <c r="HCE213" s="92"/>
      <c r="HCF213" s="92"/>
      <c r="HCG213" s="92"/>
      <c r="HCH213" s="92"/>
      <c r="HCI213" s="92"/>
      <c r="HCJ213" s="92"/>
      <c r="HCK213" s="92"/>
      <c r="HCL213" s="92"/>
      <c r="HCM213" s="92"/>
      <c r="HCN213" s="92"/>
      <c r="HCO213" s="92"/>
      <c r="HCP213" s="92"/>
      <c r="HCQ213" s="92"/>
      <c r="HCR213" s="92"/>
      <c r="HCS213" s="92"/>
      <c r="HCT213" s="92"/>
      <c r="HCU213" s="92"/>
      <c r="HCV213" s="92"/>
      <c r="HCW213" s="92"/>
      <c r="HCX213" s="92"/>
      <c r="HCY213" s="92"/>
      <c r="HCZ213" s="92"/>
      <c r="HDA213" s="92"/>
      <c r="HDB213" s="92"/>
      <c r="HDC213" s="92"/>
      <c r="HDD213" s="92"/>
      <c r="HDE213" s="92"/>
      <c r="HDF213" s="92"/>
      <c r="HDG213" s="92"/>
      <c r="HDH213" s="92"/>
      <c r="HDI213" s="92"/>
      <c r="HDJ213" s="92"/>
      <c r="HDK213" s="92"/>
      <c r="HDL213" s="92"/>
      <c r="HDM213" s="92"/>
      <c r="HDN213" s="92"/>
      <c r="HDO213" s="92"/>
      <c r="HDP213" s="92"/>
      <c r="HDQ213" s="92"/>
      <c r="HDR213" s="92"/>
      <c r="HDS213" s="92"/>
      <c r="HDT213" s="92"/>
      <c r="HDU213" s="92"/>
      <c r="HDV213" s="92"/>
      <c r="HDW213" s="92"/>
      <c r="HDX213" s="92"/>
      <c r="HDY213" s="92"/>
      <c r="HDZ213" s="92"/>
      <c r="HEA213" s="92"/>
      <c r="HEB213" s="92"/>
      <c r="HEC213" s="92"/>
      <c r="HED213" s="92"/>
      <c r="HEE213" s="92"/>
      <c r="HEF213" s="92"/>
      <c r="HEG213" s="92"/>
      <c r="HEH213" s="92"/>
      <c r="HEI213" s="92"/>
      <c r="HEJ213" s="92"/>
      <c r="HEK213" s="92"/>
      <c r="HEL213" s="92"/>
      <c r="HEM213" s="92"/>
      <c r="HEN213" s="92"/>
      <c r="HEO213" s="92"/>
      <c r="HEP213" s="92"/>
      <c r="HEQ213" s="92"/>
      <c r="HER213" s="92"/>
      <c r="HES213" s="92"/>
      <c r="HET213" s="92"/>
      <c r="HEU213" s="92"/>
      <c r="HEV213" s="92"/>
      <c r="HEW213" s="92"/>
      <c r="HEX213" s="92"/>
      <c r="HEY213" s="92"/>
      <c r="HEZ213" s="92"/>
      <c r="HFA213" s="92"/>
      <c r="HFB213" s="92"/>
      <c r="HFC213" s="92"/>
      <c r="HFD213" s="92"/>
      <c r="HFE213" s="92"/>
      <c r="HFF213" s="92"/>
      <c r="HFG213" s="92"/>
      <c r="HFH213" s="92"/>
      <c r="HFI213" s="92"/>
      <c r="HFJ213" s="92"/>
      <c r="HFK213" s="92"/>
      <c r="HFL213" s="92"/>
      <c r="HFM213" s="92"/>
      <c r="HFN213" s="92"/>
      <c r="HFO213" s="92"/>
      <c r="HFP213" s="92"/>
      <c r="HFQ213" s="92"/>
      <c r="HFR213" s="92"/>
      <c r="HFS213" s="92"/>
      <c r="HFT213" s="92"/>
      <c r="HFU213" s="92"/>
      <c r="HFV213" s="92"/>
      <c r="HFW213" s="92"/>
      <c r="HFX213" s="92"/>
      <c r="HFY213" s="92"/>
      <c r="HFZ213" s="92"/>
      <c r="HGA213" s="92"/>
      <c r="HGB213" s="92"/>
      <c r="HGC213" s="92"/>
      <c r="HGD213" s="92"/>
      <c r="HGE213" s="92"/>
      <c r="HGF213" s="92"/>
      <c r="HGG213" s="92"/>
      <c r="HGH213" s="92"/>
      <c r="HGI213" s="92"/>
      <c r="HGJ213" s="92"/>
      <c r="HGK213" s="92"/>
      <c r="HGL213" s="92"/>
      <c r="HGM213" s="92"/>
      <c r="HGN213" s="92"/>
      <c r="HGO213" s="92"/>
      <c r="HGP213" s="92"/>
      <c r="HGQ213" s="92"/>
      <c r="HGR213" s="92"/>
      <c r="HGS213" s="92"/>
      <c r="HGT213" s="92"/>
      <c r="HGU213" s="92"/>
      <c r="HGV213" s="92"/>
      <c r="HGW213" s="92"/>
      <c r="HGX213" s="92"/>
      <c r="HGY213" s="92"/>
      <c r="HGZ213" s="92"/>
      <c r="HHA213" s="92"/>
      <c r="HHB213" s="92"/>
      <c r="HHC213" s="92"/>
      <c r="HHD213" s="92"/>
      <c r="HHE213" s="92"/>
      <c r="HHF213" s="92"/>
      <c r="HHG213" s="92"/>
      <c r="HHH213" s="92"/>
      <c r="HHI213" s="92"/>
      <c r="HHJ213" s="92"/>
      <c r="HHK213" s="92"/>
      <c r="HHL213" s="92"/>
      <c r="HHM213" s="92"/>
      <c r="HHN213" s="92"/>
      <c r="HHO213" s="92"/>
      <c r="HHP213" s="92"/>
      <c r="HHQ213" s="92"/>
      <c r="HHR213" s="92"/>
      <c r="HHS213" s="92"/>
      <c r="HHT213" s="92"/>
      <c r="HHU213" s="92"/>
      <c r="HHV213" s="92"/>
      <c r="HHW213" s="92"/>
      <c r="HHX213" s="92"/>
      <c r="HHY213" s="92"/>
      <c r="HHZ213" s="92"/>
      <c r="HIA213" s="92"/>
      <c r="HIB213" s="92"/>
      <c r="HIC213" s="92"/>
      <c r="HID213" s="92"/>
      <c r="HIE213" s="92"/>
      <c r="HIF213" s="92"/>
      <c r="HIG213" s="92"/>
      <c r="HIH213" s="92"/>
      <c r="HII213" s="92"/>
      <c r="HIJ213" s="92"/>
      <c r="HIK213" s="92"/>
      <c r="HIL213" s="92"/>
      <c r="HIM213" s="92"/>
      <c r="HIN213" s="92"/>
      <c r="HIO213" s="92"/>
      <c r="HIP213" s="92"/>
      <c r="HIQ213" s="92"/>
      <c r="HIR213" s="92"/>
      <c r="HIS213" s="92"/>
      <c r="HIT213" s="92"/>
      <c r="HIU213" s="92"/>
      <c r="HIV213" s="92"/>
      <c r="HIW213" s="92"/>
      <c r="HIX213" s="92"/>
      <c r="HIY213" s="92"/>
      <c r="HIZ213" s="92"/>
      <c r="HJA213" s="92"/>
      <c r="HJB213" s="92"/>
      <c r="HJC213" s="92"/>
      <c r="HJD213" s="92"/>
      <c r="HJE213" s="92"/>
      <c r="HJF213" s="92"/>
      <c r="HJG213" s="92"/>
      <c r="HJH213" s="92"/>
      <c r="HJI213" s="92"/>
      <c r="HJJ213" s="92"/>
      <c r="HJK213" s="92"/>
      <c r="HJL213" s="92"/>
      <c r="HJM213" s="92"/>
      <c r="HJN213" s="92"/>
      <c r="HJO213" s="92"/>
      <c r="HJP213" s="92"/>
      <c r="HJQ213" s="92"/>
      <c r="HJR213" s="92"/>
      <c r="HJS213" s="92"/>
      <c r="HJT213" s="92"/>
      <c r="HJU213" s="92"/>
      <c r="HJV213" s="92"/>
      <c r="HJW213" s="92"/>
      <c r="HJX213" s="92"/>
      <c r="HJY213" s="92"/>
      <c r="HJZ213" s="92"/>
      <c r="HKA213" s="92"/>
      <c r="HKB213" s="92"/>
      <c r="HKC213" s="92"/>
      <c r="HKD213" s="92"/>
      <c r="HKE213" s="92"/>
      <c r="HKF213" s="92"/>
      <c r="HKG213" s="92"/>
      <c r="HKH213" s="92"/>
      <c r="HKI213" s="92"/>
      <c r="HKJ213" s="92"/>
      <c r="HKK213" s="92"/>
      <c r="HKL213" s="92"/>
      <c r="HKM213" s="92"/>
      <c r="HKN213" s="92"/>
      <c r="HKO213" s="92"/>
      <c r="HKP213" s="92"/>
      <c r="HKQ213" s="92"/>
      <c r="HKR213" s="92"/>
      <c r="HKS213" s="92"/>
      <c r="HKT213" s="92"/>
      <c r="HKU213" s="92"/>
      <c r="HKV213" s="92"/>
      <c r="HKW213" s="92"/>
      <c r="HKX213" s="92"/>
      <c r="HKY213" s="92"/>
      <c r="HKZ213" s="92"/>
      <c r="HLA213" s="92"/>
      <c r="HLB213" s="92"/>
      <c r="HLC213" s="92"/>
      <c r="HLD213" s="92"/>
      <c r="HLE213" s="92"/>
      <c r="HLF213" s="92"/>
      <c r="HLG213" s="92"/>
      <c r="HLH213" s="92"/>
      <c r="HLI213" s="92"/>
      <c r="HLJ213" s="92"/>
      <c r="HLK213" s="92"/>
      <c r="HLL213" s="92"/>
      <c r="HLM213" s="92"/>
      <c r="HLN213" s="92"/>
      <c r="HLO213" s="92"/>
      <c r="HLP213" s="92"/>
      <c r="HLQ213" s="92"/>
      <c r="HLR213" s="92"/>
      <c r="HLS213" s="92"/>
      <c r="HLT213" s="92"/>
      <c r="HLU213" s="92"/>
      <c r="HLV213" s="92"/>
      <c r="HLW213" s="92"/>
      <c r="HLX213" s="92"/>
      <c r="HLY213" s="92"/>
      <c r="HLZ213" s="92"/>
      <c r="HMA213" s="92"/>
      <c r="HMB213" s="92"/>
      <c r="HMC213" s="92"/>
      <c r="HMD213" s="92"/>
      <c r="HME213" s="92"/>
      <c r="HMF213" s="92"/>
      <c r="HMG213" s="92"/>
      <c r="HMH213" s="92"/>
      <c r="HMI213" s="92"/>
      <c r="HMJ213" s="92"/>
      <c r="HMK213" s="92"/>
      <c r="HML213" s="92"/>
      <c r="HMM213" s="92"/>
      <c r="HMN213" s="92"/>
      <c r="HMO213" s="92"/>
      <c r="HMP213" s="92"/>
      <c r="HMQ213" s="92"/>
      <c r="HMR213" s="92"/>
      <c r="HMS213" s="92"/>
      <c r="HMT213" s="92"/>
      <c r="HMU213" s="92"/>
      <c r="HMV213" s="92"/>
      <c r="HMW213" s="92"/>
      <c r="HMX213" s="92"/>
      <c r="HMY213" s="92"/>
      <c r="HMZ213" s="92"/>
      <c r="HNA213" s="92"/>
      <c r="HNB213" s="92"/>
      <c r="HNC213" s="92"/>
      <c r="HND213" s="92"/>
      <c r="HNE213" s="92"/>
      <c r="HNF213" s="92"/>
      <c r="HNG213" s="92"/>
      <c r="HNH213" s="92"/>
      <c r="HNI213" s="92"/>
      <c r="HNJ213" s="92"/>
      <c r="HNK213" s="92"/>
      <c r="HNL213" s="92"/>
      <c r="HNM213" s="92"/>
      <c r="HNN213" s="92"/>
      <c r="HNO213" s="92"/>
      <c r="HNP213" s="92"/>
      <c r="HNQ213" s="92"/>
      <c r="HNR213" s="92"/>
      <c r="HNS213" s="92"/>
      <c r="HNT213" s="92"/>
      <c r="HNU213" s="92"/>
      <c r="HNV213" s="92"/>
      <c r="HNW213" s="92"/>
      <c r="HNX213" s="92"/>
      <c r="HNY213" s="92"/>
      <c r="HNZ213" s="92"/>
      <c r="HOA213" s="92"/>
      <c r="HOB213" s="92"/>
      <c r="HOC213" s="92"/>
      <c r="HOD213" s="92"/>
      <c r="HOE213" s="92"/>
      <c r="HOF213" s="92"/>
      <c r="HOG213" s="92"/>
      <c r="HOH213" s="92"/>
      <c r="HOI213" s="92"/>
      <c r="HOJ213" s="92"/>
      <c r="HOK213" s="92"/>
      <c r="HOL213" s="92"/>
      <c r="HOM213" s="92"/>
      <c r="HON213" s="92"/>
      <c r="HOO213" s="92"/>
      <c r="HOP213" s="92"/>
      <c r="HOQ213" s="92"/>
      <c r="HOR213" s="92"/>
      <c r="HOS213" s="92"/>
      <c r="HOT213" s="92"/>
      <c r="HOU213" s="92"/>
      <c r="HOV213" s="92"/>
      <c r="HOW213" s="92"/>
      <c r="HOX213" s="92"/>
      <c r="HOY213" s="92"/>
      <c r="HOZ213" s="92"/>
      <c r="HPA213" s="92"/>
      <c r="HPB213" s="92"/>
      <c r="HPC213" s="92"/>
      <c r="HPD213" s="92"/>
      <c r="HPE213" s="92"/>
      <c r="HPF213" s="92"/>
      <c r="HPG213" s="92"/>
      <c r="HPH213" s="92"/>
      <c r="HPI213" s="92"/>
      <c r="HPJ213" s="92"/>
      <c r="HPK213" s="92"/>
      <c r="HPL213" s="92"/>
      <c r="HPM213" s="92"/>
      <c r="HPN213" s="92"/>
      <c r="HPO213" s="92"/>
      <c r="HPP213" s="92"/>
      <c r="HPQ213" s="92"/>
      <c r="HPR213" s="92"/>
      <c r="HPS213" s="92"/>
      <c r="HPT213" s="92"/>
      <c r="HPU213" s="92"/>
      <c r="HPV213" s="92"/>
      <c r="HPW213" s="92"/>
      <c r="HPX213" s="92"/>
      <c r="HPY213" s="92"/>
      <c r="HPZ213" s="92"/>
      <c r="HQA213" s="92"/>
      <c r="HQB213" s="92"/>
      <c r="HQC213" s="92"/>
      <c r="HQD213" s="92"/>
      <c r="HQE213" s="92"/>
      <c r="HQF213" s="92"/>
      <c r="HQG213" s="92"/>
      <c r="HQH213" s="92"/>
      <c r="HQI213" s="92"/>
      <c r="HQJ213" s="92"/>
      <c r="HQK213" s="92"/>
      <c r="HQL213" s="92"/>
      <c r="HQM213" s="92"/>
      <c r="HQN213" s="92"/>
      <c r="HQO213" s="92"/>
      <c r="HQP213" s="92"/>
      <c r="HQQ213" s="92"/>
      <c r="HQR213" s="92"/>
      <c r="HQS213" s="92"/>
      <c r="HQT213" s="92"/>
      <c r="HQU213" s="92"/>
      <c r="HQV213" s="92"/>
      <c r="HQW213" s="92"/>
      <c r="HQX213" s="92"/>
      <c r="HQY213" s="92"/>
      <c r="HQZ213" s="92"/>
      <c r="HRA213" s="92"/>
      <c r="HRB213" s="92"/>
      <c r="HRC213" s="92"/>
      <c r="HRD213" s="92"/>
      <c r="HRE213" s="92"/>
      <c r="HRF213" s="92"/>
      <c r="HRG213" s="92"/>
      <c r="HRH213" s="92"/>
      <c r="HRI213" s="92"/>
      <c r="HRJ213" s="92"/>
      <c r="HRK213" s="92"/>
      <c r="HRL213" s="92"/>
      <c r="HRM213" s="92"/>
      <c r="HRN213" s="92"/>
      <c r="HRO213" s="92"/>
      <c r="HRP213" s="92"/>
      <c r="HRQ213" s="92"/>
      <c r="HRR213" s="92"/>
      <c r="HRS213" s="92"/>
      <c r="HRT213" s="92"/>
      <c r="HRU213" s="92"/>
      <c r="HRV213" s="92"/>
      <c r="HRW213" s="92"/>
      <c r="HRX213" s="92"/>
      <c r="HRY213" s="92"/>
      <c r="HRZ213" s="92"/>
      <c r="HSA213" s="92"/>
      <c r="HSB213" s="92"/>
      <c r="HSC213" s="92"/>
      <c r="HSD213" s="92"/>
      <c r="HSE213" s="92"/>
      <c r="HSF213" s="92"/>
      <c r="HSG213" s="92"/>
      <c r="HSH213" s="92"/>
      <c r="HSI213" s="92"/>
      <c r="HSJ213" s="92"/>
      <c r="HSK213" s="92"/>
      <c r="HSL213" s="92"/>
      <c r="HSM213" s="92"/>
      <c r="HSN213" s="92"/>
      <c r="HSO213" s="92"/>
      <c r="HSP213" s="92"/>
      <c r="HSQ213" s="92"/>
      <c r="HSR213" s="92"/>
      <c r="HSS213" s="92"/>
      <c r="HST213" s="92"/>
      <c r="HSU213" s="92"/>
      <c r="HSV213" s="92"/>
      <c r="HSW213" s="92"/>
      <c r="HSX213" s="92"/>
      <c r="HSY213" s="92"/>
      <c r="HSZ213" s="92"/>
      <c r="HTA213" s="92"/>
      <c r="HTB213" s="92"/>
      <c r="HTC213" s="92"/>
      <c r="HTD213" s="92"/>
      <c r="HTE213" s="92"/>
      <c r="HTF213" s="92"/>
      <c r="HTG213" s="92"/>
      <c r="HTH213" s="92"/>
      <c r="HTI213" s="92"/>
      <c r="HTJ213" s="92"/>
      <c r="HTK213" s="92"/>
      <c r="HTL213" s="92"/>
      <c r="HTM213" s="92"/>
      <c r="HTN213" s="92"/>
      <c r="HTO213" s="92"/>
      <c r="HTP213" s="92"/>
      <c r="HTQ213" s="92"/>
      <c r="HTR213" s="92"/>
      <c r="HTS213" s="92"/>
      <c r="HTT213" s="92"/>
      <c r="HTU213" s="92"/>
      <c r="HTV213" s="92"/>
      <c r="HTW213" s="92"/>
      <c r="HTX213" s="92"/>
      <c r="HTY213" s="92"/>
      <c r="HTZ213" s="92"/>
      <c r="HUA213" s="92"/>
      <c r="HUB213" s="92"/>
      <c r="HUC213" s="92"/>
      <c r="HUD213" s="92"/>
      <c r="HUE213" s="92"/>
      <c r="HUF213" s="92"/>
      <c r="HUG213" s="92"/>
      <c r="HUH213" s="92"/>
      <c r="HUI213" s="92"/>
      <c r="HUJ213" s="92"/>
      <c r="HUK213" s="92"/>
      <c r="HUL213" s="92"/>
      <c r="HUM213" s="92"/>
      <c r="HUN213" s="92"/>
      <c r="HUO213" s="92"/>
      <c r="HUP213" s="92"/>
      <c r="HUQ213" s="92"/>
      <c r="HUR213" s="92"/>
      <c r="HUS213" s="92"/>
      <c r="HUT213" s="92"/>
      <c r="HUU213" s="92"/>
      <c r="HUV213" s="92"/>
      <c r="HUW213" s="92"/>
      <c r="HUX213" s="92"/>
      <c r="HUY213" s="92"/>
      <c r="HUZ213" s="92"/>
      <c r="HVA213" s="92"/>
      <c r="HVB213" s="92"/>
      <c r="HVC213" s="92"/>
      <c r="HVD213" s="92"/>
      <c r="HVE213" s="92"/>
      <c r="HVF213" s="92"/>
      <c r="HVG213" s="92"/>
      <c r="HVH213" s="92"/>
      <c r="HVI213" s="92"/>
      <c r="HVJ213" s="92"/>
      <c r="HVK213" s="92"/>
      <c r="HVL213" s="92"/>
      <c r="HVM213" s="92"/>
      <c r="HVN213" s="92"/>
      <c r="HVO213" s="92"/>
      <c r="HVP213" s="92"/>
      <c r="HVQ213" s="92"/>
      <c r="HVR213" s="92"/>
      <c r="HVS213" s="92"/>
      <c r="HVT213" s="92"/>
      <c r="HVU213" s="92"/>
      <c r="HVV213" s="92"/>
      <c r="HVW213" s="92"/>
      <c r="HVX213" s="92"/>
      <c r="HVY213" s="92"/>
      <c r="HVZ213" s="92"/>
      <c r="HWA213" s="92"/>
      <c r="HWB213" s="92"/>
      <c r="HWC213" s="92"/>
      <c r="HWD213" s="92"/>
      <c r="HWE213" s="92"/>
      <c r="HWF213" s="92"/>
      <c r="HWG213" s="92"/>
      <c r="HWH213" s="92"/>
      <c r="HWI213" s="92"/>
      <c r="HWJ213" s="92"/>
      <c r="HWK213" s="92"/>
      <c r="HWL213" s="92"/>
      <c r="HWM213" s="92"/>
      <c r="HWN213" s="92"/>
      <c r="HWO213" s="92"/>
      <c r="HWP213" s="92"/>
      <c r="HWQ213" s="92"/>
      <c r="HWR213" s="92"/>
      <c r="HWS213" s="92"/>
      <c r="HWT213" s="92"/>
      <c r="HWU213" s="92"/>
      <c r="HWV213" s="92"/>
      <c r="HWW213" s="92"/>
      <c r="HWX213" s="92"/>
      <c r="HWY213" s="92"/>
      <c r="HWZ213" s="92"/>
      <c r="HXA213" s="92"/>
      <c r="HXB213" s="92"/>
      <c r="HXC213" s="92"/>
      <c r="HXD213" s="92"/>
      <c r="HXE213" s="92"/>
      <c r="HXF213" s="92"/>
      <c r="HXG213" s="92"/>
      <c r="HXH213" s="92"/>
      <c r="HXI213" s="92"/>
      <c r="HXJ213" s="92"/>
      <c r="HXK213" s="92"/>
      <c r="HXL213" s="92"/>
      <c r="HXM213" s="92"/>
      <c r="HXN213" s="92"/>
      <c r="HXO213" s="92"/>
      <c r="HXP213" s="92"/>
      <c r="HXQ213" s="92"/>
      <c r="HXR213" s="92"/>
      <c r="HXS213" s="92"/>
      <c r="HXT213" s="92"/>
      <c r="HXU213" s="92"/>
      <c r="HXV213" s="92"/>
      <c r="HXW213" s="92"/>
      <c r="HXX213" s="92"/>
      <c r="HXY213" s="92"/>
      <c r="HXZ213" s="92"/>
      <c r="HYA213" s="92"/>
      <c r="HYB213" s="92"/>
      <c r="HYC213" s="92"/>
      <c r="HYD213" s="92"/>
      <c r="HYE213" s="92"/>
      <c r="HYF213" s="92"/>
      <c r="HYG213" s="92"/>
      <c r="HYH213" s="92"/>
      <c r="HYI213" s="92"/>
      <c r="HYJ213" s="92"/>
      <c r="HYK213" s="92"/>
      <c r="HYL213" s="92"/>
      <c r="HYM213" s="92"/>
      <c r="HYN213" s="92"/>
      <c r="HYO213" s="92"/>
      <c r="HYP213" s="92"/>
      <c r="HYQ213" s="92"/>
      <c r="HYR213" s="92"/>
      <c r="HYS213" s="92"/>
      <c r="HYT213" s="92"/>
      <c r="HYU213" s="92"/>
      <c r="HYV213" s="92"/>
      <c r="HYW213" s="92"/>
      <c r="HYX213" s="92"/>
      <c r="HYY213" s="92"/>
      <c r="HYZ213" s="92"/>
      <c r="HZA213" s="92"/>
      <c r="HZB213" s="92"/>
      <c r="HZC213" s="92"/>
      <c r="HZD213" s="92"/>
      <c r="HZE213" s="92"/>
      <c r="HZF213" s="92"/>
      <c r="HZG213" s="92"/>
      <c r="HZH213" s="92"/>
      <c r="HZI213" s="92"/>
      <c r="HZJ213" s="92"/>
      <c r="HZK213" s="92"/>
      <c r="HZL213" s="92"/>
      <c r="HZM213" s="92"/>
      <c r="HZN213" s="92"/>
      <c r="HZO213" s="92"/>
      <c r="HZP213" s="92"/>
      <c r="HZQ213" s="92"/>
      <c r="HZR213" s="92"/>
      <c r="HZS213" s="92"/>
      <c r="HZT213" s="92"/>
      <c r="HZU213" s="92"/>
      <c r="HZV213" s="92"/>
      <c r="HZW213" s="92"/>
      <c r="HZX213" s="92"/>
      <c r="HZY213" s="92"/>
      <c r="HZZ213" s="92"/>
      <c r="IAA213" s="92"/>
      <c r="IAB213" s="92"/>
      <c r="IAC213" s="92"/>
      <c r="IAD213" s="92"/>
      <c r="IAE213" s="92"/>
      <c r="IAF213" s="92"/>
      <c r="IAG213" s="92"/>
      <c r="IAH213" s="92"/>
      <c r="IAI213" s="92"/>
      <c r="IAJ213" s="92"/>
      <c r="IAK213" s="92"/>
      <c r="IAL213" s="92"/>
      <c r="IAM213" s="92"/>
      <c r="IAN213" s="92"/>
      <c r="IAO213" s="92"/>
      <c r="IAP213" s="92"/>
      <c r="IAQ213" s="92"/>
      <c r="IAR213" s="92"/>
      <c r="IAS213" s="92"/>
      <c r="IAT213" s="92"/>
      <c r="IAU213" s="92"/>
      <c r="IAV213" s="92"/>
      <c r="IAW213" s="92"/>
      <c r="IAX213" s="92"/>
      <c r="IAY213" s="92"/>
      <c r="IAZ213" s="92"/>
      <c r="IBA213" s="92"/>
      <c r="IBB213" s="92"/>
      <c r="IBC213" s="92"/>
      <c r="IBD213" s="92"/>
      <c r="IBE213" s="92"/>
      <c r="IBF213" s="92"/>
      <c r="IBG213" s="92"/>
      <c r="IBH213" s="92"/>
      <c r="IBI213" s="92"/>
      <c r="IBJ213" s="92"/>
      <c r="IBK213" s="92"/>
      <c r="IBL213" s="92"/>
      <c r="IBM213" s="92"/>
      <c r="IBN213" s="92"/>
      <c r="IBO213" s="92"/>
      <c r="IBP213" s="92"/>
      <c r="IBQ213" s="92"/>
      <c r="IBR213" s="92"/>
      <c r="IBS213" s="92"/>
      <c r="IBT213" s="92"/>
      <c r="IBU213" s="92"/>
      <c r="IBV213" s="92"/>
      <c r="IBW213" s="92"/>
      <c r="IBX213" s="92"/>
      <c r="IBY213" s="92"/>
      <c r="IBZ213" s="92"/>
      <c r="ICA213" s="92"/>
      <c r="ICB213" s="92"/>
      <c r="ICC213" s="92"/>
      <c r="ICD213" s="92"/>
      <c r="ICE213" s="92"/>
      <c r="ICF213" s="92"/>
      <c r="ICG213" s="92"/>
      <c r="ICH213" s="92"/>
      <c r="ICI213" s="92"/>
      <c r="ICJ213" s="92"/>
      <c r="ICK213" s="92"/>
      <c r="ICL213" s="92"/>
      <c r="ICM213" s="92"/>
      <c r="ICN213" s="92"/>
      <c r="ICO213" s="92"/>
      <c r="ICP213" s="92"/>
      <c r="ICQ213" s="92"/>
      <c r="ICR213" s="92"/>
      <c r="ICS213" s="92"/>
      <c r="ICT213" s="92"/>
      <c r="ICU213" s="92"/>
      <c r="ICV213" s="92"/>
      <c r="ICW213" s="92"/>
      <c r="ICX213" s="92"/>
      <c r="ICY213" s="92"/>
      <c r="ICZ213" s="92"/>
      <c r="IDA213" s="92"/>
      <c r="IDB213" s="92"/>
      <c r="IDC213" s="92"/>
      <c r="IDD213" s="92"/>
      <c r="IDE213" s="92"/>
      <c r="IDF213" s="92"/>
      <c r="IDG213" s="92"/>
      <c r="IDH213" s="92"/>
      <c r="IDI213" s="92"/>
      <c r="IDJ213" s="92"/>
      <c r="IDK213" s="92"/>
      <c r="IDL213" s="92"/>
      <c r="IDM213" s="92"/>
      <c r="IDN213" s="92"/>
      <c r="IDO213" s="92"/>
      <c r="IDP213" s="92"/>
      <c r="IDQ213" s="92"/>
      <c r="IDR213" s="92"/>
      <c r="IDS213" s="92"/>
      <c r="IDT213" s="92"/>
      <c r="IDU213" s="92"/>
      <c r="IDV213" s="92"/>
      <c r="IDW213" s="92"/>
      <c r="IDX213" s="92"/>
      <c r="IDY213" s="92"/>
      <c r="IDZ213" s="92"/>
      <c r="IEA213" s="92"/>
      <c r="IEB213" s="92"/>
      <c r="IEC213" s="92"/>
      <c r="IED213" s="92"/>
      <c r="IEE213" s="92"/>
      <c r="IEF213" s="92"/>
      <c r="IEG213" s="92"/>
      <c r="IEH213" s="92"/>
      <c r="IEI213" s="92"/>
      <c r="IEJ213" s="92"/>
      <c r="IEK213" s="92"/>
      <c r="IEL213" s="92"/>
      <c r="IEM213" s="92"/>
      <c r="IEN213" s="92"/>
      <c r="IEO213" s="92"/>
      <c r="IEP213" s="92"/>
      <c r="IEQ213" s="92"/>
      <c r="IER213" s="92"/>
      <c r="IES213" s="92"/>
      <c r="IET213" s="92"/>
      <c r="IEU213" s="92"/>
      <c r="IEV213" s="92"/>
      <c r="IEW213" s="92"/>
      <c r="IEX213" s="92"/>
      <c r="IEY213" s="92"/>
      <c r="IEZ213" s="92"/>
      <c r="IFA213" s="92"/>
      <c r="IFB213" s="92"/>
      <c r="IFC213" s="92"/>
      <c r="IFD213" s="92"/>
      <c r="IFE213" s="92"/>
      <c r="IFF213" s="92"/>
      <c r="IFG213" s="92"/>
      <c r="IFH213" s="92"/>
      <c r="IFI213" s="92"/>
      <c r="IFJ213" s="92"/>
      <c r="IFK213" s="92"/>
      <c r="IFL213" s="92"/>
      <c r="IFM213" s="92"/>
      <c r="IFN213" s="92"/>
      <c r="IFO213" s="92"/>
      <c r="IFP213" s="92"/>
      <c r="IFQ213" s="92"/>
      <c r="IFR213" s="92"/>
      <c r="IFS213" s="92"/>
      <c r="IFT213" s="92"/>
      <c r="IFU213" s="92"/>
      <c r="IFV213" s="92"/>
      <c r="IFW213" s="92"/>
      <c r="IFX213" s="92"/>
      <c r="IFY213" s="92"/>
      <c r="IFZ213" s="92"/>
      <c r="IGA213" s="92"/>
      <c r="IGB213" s="92"/>
      <c r="IGC213" s="92"/>
      <c r="IGD213" s="92"/>
      <c r="IGE213" s="92"/>
      <c r="IGF213" s="92"/>
      <c r="IGG213" s="92"/>
      <c r="IGH213" s="92"/>
      <c r="IGI213" s="92"/>
      <c r="IGJ213" s="92"/>
      <c r="IGK213" s="92"/>
      <c r="IGL213" s="92"/>
      <c r="IGM213" s="92"/>
      <c r="IGN213" s="92"/>
      <c r="IGO213" s="92"/>
      <c r="IGP213" s="92"/>
      <c r="IGQ213" s="92"/>
      <c r="IGR213" s="92"/>
      <c r="IGS213" s="92"/>
      <c r="IGT213" s="92"/>
      <c r="IGU213" s="92"/>
      <c r="IGV213" s="92"/>
      <c r="IGW213" s="92"/>
      <c r="IGX213" s="92"/>
      <c r="IGY213" s="92"/>
      <c r="IGZ213" s="92"/>
      <c r="IHA213" s="92"/>
      <c r="IHB213" s="92"/>
      <c r="IHC213" s="92"/>
      <c r="IHD213" s="92"/>
      <c r="IHE213" s="92"/>
      <c r="IHF213" s="92"/>
      <c r="IHG213" s="92"/>
      <c r="IHH213" s="92"/>
      <c r="IHI213" s="92"/>
      <c r="IHJ213" s="92"/>
      <c r="IHK213" s="92"/>
      <c r="IHL213" s="92"/>
      <c r="IHM213" s="92"/>
      <c r="IHN213" s="92"/>
      <c r="IHO213" s="92"/>
      <c r="IHP213" s="92"/>
      <c r="IHQ213" s="92"/>
      <c r="IHR213" s="92"/>
      <c r="IHS213" s="92"/>
      <c r="IHT213" s="92"/>
      <c r="IHU213" s="92"/>
      <c r="IHV213" s="92"/>
      <c r="IHW213" s="92"/>
      <c r="IHX213" s="92"/>
      <c r="IHY213" s="92"/>
      <c r="IHZ213" s="92"/>
      <c r="IIA213" s="92"/>
      <c r="IIB213" s="92"/>
      <c r="IIC213" s="92"/>
      <c r="IID213" s="92"/>
      <c r="IIE213" s="92"/>
      <c r="IIF213" s="92"/>
      <c r="IIG213" s="92"/>
      <c r="IIH213" s="92"/>
      <c r="III213" s="92"/>
      <c r="IIJ213" s="92"/>
      <c r="IIK213" s="92"/>
      <c r="IIL213" s="92"/>
      <c r="IIM213" s="92"/>
      <c r="IIN213" s="92"/>
      <c r="IIO213" s="92"/>
      <c r="IIP213" s="92"/>
      <c r="IIQ213" s="92"/>
      <c r="IIR213" s="92"/>
      <c r="IIS213" s="92"/>
      <c r="IIT213" s="92"/>
      <c r="IIU213" s="92"/>
      <c r="IIV213" s="92"/>
      <c r="IIW213" s="92"/>
      <c r="IIX213" s="92"/>
      <c r="IIY213" s="92"/>
      <c r="IIZ213" s="92"/>
      <c r="IJA213" s="92"/>
      <c r="IJB213" s="92"/>
      <c r="IJC213" s="92"/>
      <c r="IJD213" s="92"/>
      <c r="IJE213" s="92"/>
      <c r="IJF213" s="92"/>
      <c r="IJG213" s="92"/>
      <c r="IJH213" s="92"/>
      <c r="IJI213" s="92"/>
      <c r="IJJ213" s="92"/>
      <c r="IJK213" s="92"/>
      <c r="IJL213" s="92"/>
      <c r="IJM213" s="92"/>
      <c r="IJN213" s="92"/>
      <c r="IJO213" s="92"/>
      <c r="IJP213" s="92"/>
      <c r="IJQ213" s="92"/>
      <c r="IJR213" s="92"/>
      <c r="IJS213" s="92"/>
      <c r="IJT213" s="92"/>
      <c r="IJU213" s="92"/>
      <c r="IJV213" s="92"/>
      <c r="IJW213" s="92"/>
      <c r="IJX213" s="92"/>
      <c r="IJY213" s="92"/>
      <c r="IJZ213" s="92"/>
      <c r="IKA213" s="92"/>
      <c r="IKB213" s="92"/>
      <c r="IKC213" s="92"/>
      <c r="IKD213" s="92"/>
      <c r="IKE213" s="92"/>
      <c r="IKF213" s="92"/>
      <c r="IKG213" s="92"/>
      <c r="IKH213" s="92"/>
      <c r="IKI213" s="92"/>
      <c r="IKJ213" s="92"/>
      <c r="IKK213" s="92"/>
      <c r="IKL213" s="92"/>
      <c r="IKM213" s="92"/>
      <c r="IKN213" s="92"/>
      <c r="IKO213" s="92"/>
      <c r="IKP213" s="92"/>
      <c r="IKQ213" s="92"/>
      <c r="IKR213" s="92"/>
      <c r="IKS213" s="92"/>
      <c r="IKT213" s="92"/>
      <c r="IKU213" s="92"/>
      <c r="IKV213" s="92"/>
      <c r="IKW213" s="92"/>
      <c r="IKX213" s="92"/>
      <c r="IKY213" s="92"/>
      <c r="IKZ213" s="92"/>
      <c r="ILA213" s="92"/>
      <c r="ILB213" s="92"/>
      <c r="ILC213" s="92"/>
      <c r="ILD213" s="92"/>
      <c r="ILE213" s="92"/>
      <c r="ILF213" s="92"/>
      <c r="ILG213" s="92"/>
      <c r="ILH213" s="92"/>
      <c r="ILI213" s="92"/>
      <c r="ILJ213" s="92"/>
      <c r="ILK213" s="92"/>
      <c r="ILL213" s="92"/>
      <c r="ILM213" s="92"/>
      <c r="ILN213" s="92"/>
      <c r="ILO213" s="92"/>
      <c r="ILP213" s="92"/>
      <c r="ILQ213" s="92"/>
      <c r="ILR213" s="92"/>
      <c r="ILS213" s="92"/>
      <c r="ILT213" s="92"/>
      <c r="ILU213" s="92"/>
      <c r="ILV213" s="92"/>
      <c r="ILW213" s="92"/>
      <c r="ILX213" s="92"/>
      <c r="ILY213" s="92"/>
      <c r="ILZ213" s="92"/>
      <c r="IMA213" s="92"/>
      <c r="IMB213" s="92"/>
      <c r="IMC213" s="92"/>
      <c r="IMD213" s="92"/>
      <c r="IME213" s="92"/>
      <c r="IMF213" s="92"/>
      <c r="IMG213" s="92"/>
      <c r="IMH213" s="92"/>
      <c r="IMI213" s="92"/>
      <c r="IMJ213" s="92"/>
      <c r="IMK213" s="92"/>
      <c r="IML213" s="92"/>
      <c r="IMM213" s="92"/>
      <c r="IMN213" s="92"/>
      <c r="IMO213" s="92"/>
      <c r="IMP213" s="92"/>
      <c r="IMQ213" s="92"/>
      <c r="IMR213" s="92"/>
      <c r="IMS213" s="92"/>
      <c r="IMT213" s="92"/>
      <c r="IMU213" s="92"/>
      <c r="IMV213" s="92"/>
      <c r="IMW213" s="92"/>
      <c r="IMX213" s="92"/>
      <c r="IMY213" s="92"/>
      <c r="IMZ213" s="92"/>
      <c r="INA213" s="92"/>
      <c r="INB213" s="92"/>
      <c r="INC213" s="92"/>
      <c r="IND213" s="92"/>
      <c r="INE213" s="92"/>
      <c r="INF213" s="92"/>
      <c r="ING213" s="92"/>
      <c r="INH213" s="92"/>
      <c r="INI213" s="92"/>
      <c r="INJ213" s="92"/>
      <c r="INK213" s="92"/>
      <c r="INL213" s="92"/>
      <c r="INM213" s="92"/>
      <c r="INN213" s="92"/>
      <c r="INO213" s="92"/>
      <c r="INP213" s="92"/>
      <c r="INQ213" s="92"/>
      <c r="INR213" s="92"/>
      <c r="INS213" s="92"/>
      <c r="INT213" s="92"/>
      <c r="INU213" s="92"/>
      <c r="INV213" s="92"/>
      <c r="INW213" s="92"/>
      <c r="INX213" s="92"/>
      <c r="INY213" s="92"/>
      <c r="INZ213" s="92"/>
      <c r="IOA213" s="92"/>
      <c r="IOB213" s="92"/>
      <c r="IOC213" s="92"/>
      <c r="IOD213" s="92"/>
      <c r="IOE213" s="92"/>
      <c r="IOF213" s="92"/>
      <c r="IOG213" s="92"/>
      <c r="IOH213" s="92"/>
      <c r="IOI213" s="92"/>
      <c r="IOJ213" s="92"/>
      <c r="IOK213" s="92"/>
      <c r="IOL213" s="92"/>
      <c r="IOM213" s="92"/>
      <c r="ION213" s="92"/>
      <c r="IOO213" s="92"/>
      <c r="IOP213" s="92"/>
      <c r="IOQ213" s="92"/>
      <c r="IOR213" s="92"/>
      <c r="IOS213" s="92"/>
      <c r="IOT213" s="92"/>
      <c r="IOU213" s="92"/>
      <c r="IOV213" s="92"/>
      <c r="IOW213" s="92"/>
      <c r="IOX213" s="92"/>
      <c r="IOY213" s="92"/>
      <c r="IOZ213" s="92"/>
      <c r="IPA213" s="92"/>
      <c r="IPB213" s="92"/>
      <c r="IPC213" s="92"/>
      <c r="IPD213" s="92"/>
      <c r="IPE213" s="92"/>
      <c r="IPF213" s="92"/>
      <c r="IPG213" s="92"/>
      <c r="IPH213" s="92"/>
      <c r="IPI213" s="92"/>
      <c r="IPJ213" s="92"/>
      <c r="IPK213" s="92"/>
      <c r="IPL213" s="92"/>
      <c r="IPM213" s="92"/>
      <c r="IPN213" s="92"/>
      <c r="IPO213" s="92"/>
      <c r="IPP213" s="92"/>
      <c r="IPQ213" s="92"/>
      <c r="IPR213" s="92"/>
      <c r="IPS213" s="92"/>
      <c r="IPT213" s="92"/>
      <c r="IPU213" s="92"/>
      <c r="IPV213" s="92"/>
      <c r="IPW213" s="92"/>
      <c r="IPX213" s="92"/>
      <c r="IPY213" s="92"/>
      <c r="IPZ213" s="92"/>
      <c r="IQA213" s="92"/>
      <c r="IQB213" s="92"/>
      <c r="IQC213" s="92"/>
      <c r="IQD213" s="92"/>
      <c r="IQE213" s="92"/>
      <c r="IQF213" s="92"/>
      <c r="IQG213" s="92"/>
      <c r="IQH213" s="92"/>
      <c r="IQI213" s="92"/>
      <c r="IQJ213" s="92"/>
      <c r="IQK213" s="92"/>
      <c r="IQL213" s="92"/>
      <c r="IQM213" s="92"/>
      <c r="IQN213" s="92"/>
      <c r="IQO213" s="92"/>
      <c r="IQP213" s="92"/>
      <c r="IQQ213" s="92"/>
      <c r="IQR213" s="92"/>
      <c r="IQS213" s="92"/>
      <c r="IQT213" s="92"/>
      <c r="IQU213" s="92"/>
      <c r="IQV213" s="92"/>
      <c r="IQW213" s="92"/>
      <c r="IQX213" s="92"/>
      <c r="IQY213" s="92"/>
      <c r="IQZ213" s="92"/>
      <c r="IRA213" s="92"/>
      <c r="IRB213" s="92"/>
      <c r="IRC213" s="92"/>
      <c r="IRD213" s="92"/>
      <c r="IRE213" s="92"/>
      <c r="IRF213" s="92"/>
      <c r="IRG213" s="92"/>
      <c r="IRH213" s="92"/>
      <c r="IRI213" s="92"/>
      <c r="IRJ213" s="92"/>
      <c r="IRK213" s="92"/>
      <c r="IRL213" s="92"/>
      <c r="IRM213" s="92"/>
      <c r="IRN213" s="92"/>
      <c r="IRO213" s="92"/>
      <c r="IRP213" s="92"/>
      <c r="IRQ213" s="92"/>
      <c r="IRR213" s="92"/>
      <c r="IRS213" s="92"/>
      <c r="IRT213" s="92"/>
      <c r="IRU213" s="92"/>
      <c r="IRV213" s="92"/>
      <c r="IRW213" s="92"/>
      <c r="IRX213" s="92"/>
      <c r="IRY213" s="92"/>
      <c r="IRZ213" s="92"/>
      <c r="ISA213" s="92"/>
      <c r="ISB213" s="92"/>
      <c r="ISC213" s="92"/>
      <c r="ISD213" s="92"/>
      <c r="ISE213" s="92"/>
      <c r="ISF213" s="92"/>
      <c r="ISG213" s="92"/>
      <c r="ISH213" s="92"/>
      <c r="ISI213" s="92"/>
      <c r="ISJ213" s="92"/>
      <c r="ISK213" s="92"/>
      <c r="ISL213" s="92"/>
      <c r="ISM213" s="92"/>
      <c r="ISN213" s="92"/>
      <c r="ISO213" s="92"/>
      <c r="ISP213" s="92"/>
      <c r="ISQ213" s="92"/>
      <c r="ISR213" s="92"/>
      <c r="ISS213" s="92"/>
      <c r="IST213" s="92"/>
      <c r="ISU213" s="92"/>
      <c r="ISV213" s="92"/>
      <c r="ISW213" s="92"/>
      <c r="ISX213" s="92"/>
      <c r="ISY213" s="92"/>
      <c r="ISZ213" s="92"/>
      <c r="ITA213" s="92"/>
      <c r="ITB213" s="92"/>
      <c r="ITC213" s="92"/>
      <c r="ITD213" s="92"/>
      <c r="ITE213" s="92"/>
      <c r="ITF213" s="92"/>
      <c r="ITG213" s="92"/>
      <c r="ITH213" s="92"/>
      <c r="ITI213" s="92"/>
      <c r="ITJ213" s="92"/>
      <c r="ITK213" s="92"/>
      <c r="ITL213" s="92"/>
      <c r="ITM213" s="92"/>
      <c r="ITN213" s="92"/>
      <c r="ITO213" s="92"/>
      <c r="ITP213" s="92"/>
      <c r="ITQ213" s="92"/>
      <c r="ITR213" s="92"/>
      <c r="ITS213" s="92"/>
      <c r="ITT213" s="92"/>
      <c r="ITU213" s="92"/>
      <c r="ITV213" s="92"/>
      <c r="ITW213" s="92"/>
      <c r="ITX213" s="92"/>
      <c r="ITY213" s="92"/>
      <c r="ITZ213" s="92"/>
      <c r="IUA213" s="92"/>
      <c r="IUB213" s="92"/>
      <c r="IUC213" s="92"/>
      <c r="IUD213" s="92"/>
      <c r="IUE213" s="92"/>
      <c r="IUF213" s="92"/>
      <c r="IUG213" s="92"/>
      <c r="IUH213" s="92"/>
      <c r="IUI213" s="92"/>
      <c r="IUJ213" s="92"/>
      <c r="IUK213" s="92"/>
      <c r="IUL213" s="92"/>
      <c r="IUM213" s="92"/>
      <c r="IUN213" s="92"/>
      <c r="IUO213" s="92"/>
      <c r="IUP213" s="92"/>
      <c r="IUQ213" s="92"/>
      <c r="IUR213" s="92"/>
      <c r="IUS213" s="92"/>
      <c r="IUT213" s="92"/>
      <c r="IUU213" s="92"/>
      <c r="IUV213" s="92"/>
      <c r="IUW213" s="92"/>
      <c r="IUX213" s="92"/>
      <c r="IUY213" s="92"/>
      <c r="IUZ213" s="92"/>
      <c r="IVA213" s="92"/>
      <c r="IVB213" s="92"/>
      <c r="IVC213" s="92"/>
      <c r="IVD213" s="92"/>
      <c r="IVE213" s="92"/>
      <c r="IVF213" s="92"/>
      <c r="IVG213" s="92"/>
      <c r="IVH213" s="92"/>
      <c r="IVI213" s="92"/>
      <c r="IVJ213" s="92"/>
      <c r="IVK213" s="92"/>
      <c r="IVL213" s="92"/>
      <c r="IVM213" s="92"/>
      <c r="IVN213" s="92"/>
      <c r="IVO213" s="92"/>
      <c r="IVP213" s="92"/>
      <c r="IVQ213" s="92"/>
      <c r="IVR213" s="92"/>
      <c r="IVS213" s="92"/>
      <c r="IVT213" s="92"/>
      <c r="IVU213" s="92"/>
      <c r="IVV213" s="92"/>
      <c r="IVW213" s="92"/>
      <c r="IVX213" s="92"/>
      <c r="IVY213" s="92"/>
      <c r="IVZ213" s="92"/>
      <c r="IWA213" s="92"/>
      <c r="IWB213" s="92"/>
      <c r="IWC213" s="92"/>
      <c r="IWD213" s="92"/>
      <c r="IWE213" s="92"/>
      <c r="IWF213" s="92"/>
      <c r="IWG213" s="92"/>
      <c r="IWH213" s="92"/>
      <c r="IWI213" s="92"/>
      <c r="IWJ213" s="92"/>
      <c r="IWK213" s="92"/>
      <c r="IWL213" s="92"/>
      <c r="IWM213" s="92"/>
      <c r="IWN213" s="92"/>
      <c r="IWO213" s="92"/>
      <c r="IWP213" s="92"/>
      <c r="IWQ213" s="92"/>
      <c r="IWR213" s="92"/>
      <c r="IWS213" s="92"/>
      <c r="IWT213" s="92"/>
      <c r="IWU213" s="92"/>
      <c r="IWV213" s="92"/>
      <c r="IWW213" s="92"/>
      <c r="IWX213" s="92"/>
      <c r="IWY213" s="92"/>
      <c r="IWZ213" s="92"/>
      <c r="IXA213" s="92"/>
      <c r="IXB213" s="92"/>
      <c r="IXC213" s="92"/>
      <c r="IXD213" s="92"/>
      <c r="IXE213" s="92"/>
      <c r="IXF213" s="92"/>
      <c r="IXG213" s="92"/>
      <c r="IXH213" s="92"/>
      <c r="IXI213" s="92"/>
      <c r="IXJ213" s="92"/>
      <c r="IXK213" s="92"/>
      <c r="IXL213" s="92"/>
      <c r="IXM213" s="92"/>
      <c r="IXN213" s="92"/>
      <c r="IXO213" s="92"/>
      <c r="IXP213" s="92"/>
      <c r="IXQ213" s="92"/>
      <c r="IXR213" s="92"/>
      <c r="IXS213" s="92"/>
      <c r="IXT213" s="92"/>
      <c r="IXU213" s="92"/>
      <c r="IXV213" s="92"/>
      <c r="IXW213" s="92"/>
      <c r="IXX213" s="92"/>
      <c r="IXY213" s="92"/>
      <c r="IXZ213" s="92"/>
      <c r="IYA213" s="92"/>
      <c r="IYB213" s="92"/>
      <c r="IYC213" s="92"/>
      <c r="IYD213" s="92"/>
      <c r="IYE213" s="92"/>
      <c r="IYF213" s="92"/>
      <c r="IYG213" s="92"/>
      <c r="IYH213" s="92"/>
      <c r="IYI213" s="92"/>
      <c r="IYJ213" s="92"/>
      <c r="IYK213" s="92"/>
      <c r="IYL213" s="92"/>
      <c r="IYM213" s="92"/>
      <c r="IYN213" s="92"/>
      <c r="IYO213" s="92"/>
      <c r="IYP213" s="92"/>
      <c r="IYQ213" s="92"/>
      <c r="IYR213" s="92"/>
      <c r="IYS213" s="92"/>
      <c r="IYT213" s="92"/>
      <c r="IYU213" s="92"/>
      <c r="IYV213" s="92"/>
      <c r="IYW213" s="92"/>
      <c r="IYX213" s="92"/>
      <c r="IYY213" s="92"/>
      <c r="IYZ213" s="92"/>
      <c r="IZA213" s="92"/>
      <c r="IZB213" s="92"/>
      <c r="IZC213" s="92"/>
      <c r="IZD213" s="92"/>
      <c r="IZE213" s="92"/>
      <c r="IZF213" s="92"/>
      <c r="IZG213" s="92"/>
      <c r="IZH213" s="92"/>
      <c r="IZI213" s="92"/>
      <c r="IZJ213" s="92"/>
      <c r="IZK213" s="92"/>
      <c r="IZL213" s="92"/>
      <c r="IZM213" s="92"/>
      <c r="IZN213" s="92"/>
      <c r="IZO213" s="92"/>
      <c r="IZP213" s="92"/>
      <c r="IZQ213" s="92"/>
      <c r="IZR213" s="92"/>
      <c r="IZS213" s="92"/>
      <c r="IZT213" s="92"/>
      <c r="IZU213" s="92"/>
      <c r="IZV213" s="92"/>
      <c r="IZW213" s="92"/>
      <c r="IZX213" s="92"/>
      <c r="IZY213" s="92"/>
      <c r="IZZ213" s="92"/>
      <c r="JAA213" s="92"/>
      <c r="JAB213" s="92"/>
      <c r="JAC213" s="92"/>
      <c r="JAD213" s="92"/>
      <c r="JAE213" s="92"/>
      <c r="JAF213" s="92"/>
      <c r="JAG213" s="92"/>
      <c r="JAH213" s="92"/>
      <c r="JAI213" s="92"/>
      <c r="JAJ213" s="92"/>
      <c r="JAK213" s="92"/>
      <c r="JAL213" s="92"/>
      <c r="JAM213" s="92"/>
      <c r="JAN213" s="92"/>
      <c r="JAO213" s="92"/>
      <c r="JAP213" s="92"/>
      <c r="JAQ213" s="92"/>
      <c r="JAR213" s="92"/>
      <c r="JAS213" s="92"/>
      <c r="JAT213" s="92"/>
      <c r="JAU213" s="92"/>
      <c r="JAV213" s="92"/>
      <c r="JAW213" s="92"/>
      <c r="JAX213" s="92"/>
      <c r="JAY213" s="92"/>
      <c r="JAZ213" s="92"/>
      <c r="JBA213" s="92"/>
      <c r="JBB213" s="92"/>
      <c r="JBC213" s="92"/>
      <c r="JBD213" s="92"/>
      <c r="JBE213" s="92"/>
      <c r="JBF213" s="92"/>
      <c r="JBG213" s="92"/>
      <c r="JBH213" s="92"/>
      <c r="JBI213" s="92"/>
      <c r="JBJ213" s="92"/>
      <c r="JBK213" s="92"/>
      <c r="JBL213" s="92"/>
      <c r="JBM213" s="92"/>
      <c r="JBN213" s="92"/>
      <c r="JBO213" s="92"/>
      <c r="JBP213" s="92"/>
      <c r="JBQ213" s="92"/>
      <c r="JBR213" s="92"/>
      <c r="JBS213" s="92"/>
      <c r="JBT213" s="92"/>
      <c r="JBU213" s="92"/>
      <c r="JBV213" s="92"/>
      <c r="JBW213" s="92"/>
      <c r="JBX213" s="92"/>
      <c r="JBY213" s="92"/>
      <c r="JBZ213" s="92"/>
      <c r="JCA213" s="92"/>
      <c r="JCB213" s="92"/>
      <c r="JCC213" s="92"/>
      <c r="JCD213" s="92"/>
      <c r="JCE213" s="92"/>
      <c r="JCF213" s="92"/>
      <c r="JCG213" s="92"/>
      <c r="JCH213" s="92"/>
      <c r="JCI213" s="92"/>
      <c r="JCJ213" s="92"/>
      <c r="JCK213" s="92"/>
      <c r="JCL213" s="92"/>
      <c r="JCM213" s="92"/>
      <c r="JCN213" s="92"/>
      <c r="JCO213" s="92"/>
      <c r="JCP213" s="92"/>
      <c r="JCQ213" s="92"/>
      <c r="JCR213" s="92"/>
      <c r="JCS213" s="92"/>
      <c r="JCT213" s="92"/>
      <c r="JCU213" s="92"/>
      <c r="JCV213" s="92"/>
      <c r="JCW213" s="92"/>
      <c r="JCX213" s="92"/>
      <c r="JCY213" s="92"/>
      <c r="JCZ213" s="92"/>
      <c r="JDA213" s="92"/>
      <c r="JDB213" s="92"/>
      <c r="JDC213" s="92"/>
      <c r="JDD213" s="92"/>
      <c r="JDE213" s="92"/>
      <c r="JDF213" s="92"/>
      <c r="JDG213" s="92"/>
      <c r="JDH213" s="92"/>
      <c r="JDI213" s="92"/>
      <c r="JDJ213" s="92"/>
      <c r="JDK213" s="92"/>
      <c r="JDL213" s="92"/>
      <c r="JDM213" s="92"/>
      <c r="JDN213" s="92"/>
      <c r="JDO213" s="92"/>
      <c r="JDP213" s="92"/>
      <c r="JDQ213" s="92"/>
      <c r="JDR213" s="92"/>
      <c r="JDS213" s="92"/>
      <c r="JDT213" s="92"/>
      <c r="JDU213" s="92"/>
      <c r="JDV213" s="92"/>
      <c r="JDW213" s="92"/>
      <c r="JDX213" s="92"/>
      <c r="JDY213" s="92"/>
      <c r="JDZ213" s="92"/>
      <c r="JEA213" s="92"/>
      <c r="JEB213" s="92"/>
      <c r="JEC213" s="92"/>
      <c r="JED213" s="92"/>
      <c r="JEE213" s="92"/>
      <c r="JEF213" s="92"/>
      <c r="JEG213" s="92"/>
      <c r="JEH213" s="92"/>
      <c r="JEI213" s="92"/>
      <c r="JEJ213" s="92"/>
      <c r="JEK213" s="92"/>
      <c r="JEL213" s="92"/>
      <c r="JEM213" s="92"/>
      <c r="JEN213" s="92"/>
      <c r="JEO213" s="92"/>
      <c r="JEP213" s="92"/>
      <c r="JEQ213" s="92"/>
      <c r="JER213" s="92"/>
      <c r="JES213" s="92"/>
      <c r="JET213" s="92"/>
      <c r="JEU213" s="92"/>
      <c r="JEV213" s="92"/>
      <c r="JEW213" s="92"/>
      <c r="JEX213" s="92"/>
      <c r="JEY213" s="92"/>
      <c r="JEZ213" s="92"/>
      <c r="JFA213" s="92"/>
      <c r="JFB213" s="92"/>
      <c r="JFC213" s="92"/>
      <c r="JFD213" s="92"/>
      <c r="JFE213" s="92"/>
      <c r="JFF213" s="92"/>
      <c r="JFG213" s="92"/>
      <c r="JFH213" s="92"/>
      <c r="JFI213" s="92"/>
      <c r="JFJ213" s="92"/>
      <c r="JFK213" s="92"/>
      <c r="JFL213" s="92"/>
      <c r="JFM213" s="92"/>
      <c r="JFN213" s="92"/>
      <c r="JFO213" s="92"/>
      <c r="JFP213" s="92"/>
      <c r="JFQ213" s="92"/>
      <c r="JFR213" s="92"/>
      <c r="JFS213" s="92"/>
      <c r="JFT213" s="92"/>
      <c r="JFU213" s="92"/>
      <c r="JFV213" s="92"/>
      <c r="JFW213" s="92"/>
      <c r="JFX213" s="92"/>
      <c r="JFY213" s="92"/>
      <c r="JFZ213" s="92"/>
      <c r="JGA213" s="92"/>
      <c r="JGB213" s="92"/>
      <c r="JGC213" s="92"/>
      <c r="JGD213" s="92"/>
      <c r="JGE213" s="92"/>
      <c r="JGF213" s="92"/>
      <c r="JGG213" s="92"/>
      <c r="JGH213" s="92"/>
      <c r="JGI213" s="92"/>
      <c r="JGJ213" s="92"/>
      <c r="JGK213" s="92"/>
      <c r="JGL213" s="92"/>
      <c r="JGM213" s="92"/>
      <c r="JGN213" s="92"/>
      <c r="JGO213" s="92"/>
      <c r="JGP213" s="92"/>
      <c r="JGQ213" s="92"/>
      <c r="JGR213" s="92"/>
      <c r="JGS213" s="92"/>
      <c r="JGT213" s="92"/>
      <c r="JGU213" s="92"/>
      <c r="JGV213" s="92"/>
      <c r="JGW213" s="92"/>
      <c r="JGX213" s="92"/>
      <c r="JGY213" s="92"/>
      <c r="JGZ213" s="92"/>
      <c r="JHA213" s="92"/>
      <c r="JHB213" s="92"/>
      <c r="JHC213" s="92"/>
      <c r="JHD213" s="92"/>
      <c r="JHE213" s="92"/>
      <c r="JHF213" s="92"/>
      <c r="JHG213" s="92"/>
      <c r="JHH213" s="92"/>
      <c r="JHI213" s="92"/>
      <c r="JHJ213" s="92"/>
      <c r="JHK213" s="92"/>
      <c r="JHL213" s="92"/>
      <c r="JHM213" s="92"/>
      <c r="JHN213" s="92"/>
      <c r="JHO213" s="92"/>
      <c r="JHP213" s="92"/>
      <c r="JHQ213" s="92"/>
      <c r="JHR213" s="92"/>
      <c r="JHS213" s="92"/>
      <c r="JHT213" s="92"/>
      <c r="JHU213" s="92"/>
      <c r="JHV213" s="92"/>
      <c r="JHW213" s="92"/>
      <c r="JHX213" s="92"/>
      <c r="JHY213" s="92"/>
      <c r="JHZ213" s="92"/>
      <c r="JIA213" s="92"/>
      <c r="JIB213" s="92"/>
      <c r="JIC213" s="92"/>
      <c r="JID213" s="92"/>
      <c r="JIE213" s="92"/>
      <c r="JIF213" s="92"/>
      <c r="JIG213" s="92"/>
      <c r="JIH213" s="92"/>
      <c r="JII213" s="92"/>
      <c r="JIJ213" s="92"/>
      <c r="JIK213" s="92"/>
      <c r="JIL213" s="92"/>
      <c r="JIM213" s="92"/>
      <c r="JIN213" s="92"/>
      <c r="JIO213" s="92"/>
      <c r="JIP213" s="92"/>
      <c r="JIQ213" s="92"/>
      <c r="JIR213" s="92"/>
      <c r="JIS213" s="92"/>
      <c r="JIT213" s="92"/>
      <c r="JIU213" s="92"/>
      <c r="JIV213" s="92"/>
      <c r="JIW213" s="92"/>
      <c r="JIX213" s="92"/>
      <c r="JIY213" s="92"/>
      <c r="JIZ213" s="92"/>
      <c r="JJA213" s="92"/>
      <c r="JJB213" s="92"/>
      <c r="JJC213" s="92"/>
      <c r="JJD213" s="92"/>
      <c r="JJE213" s="92"/>
      <c r="JJF213" s="92"/>
      <c r="JJG213" s="92"/>
      <c r="JJH213" s="92"/>
      <c r="JJI213" s="92"/>
      <c r="JJJ213" s="92"/>
      <c r="JJK213" s="92"/>
      <c r="JJL213" s="92"/>
      <c r="JJM213" s="92"/>
      <c r="JJN213" s="92"/>
      <c r="JJO213" s="92"/>
      <c r="JJP213" s="92"/>
      <c r="JJQ213" s="92"/>
      <c r="JJR213" s="92"/>
      <c r="JJS213" s="92"/>
      <c r="JJT213" s="92"/>
      <c r="JJU213" s="92"/>
      <c r="JJV213" s="92"/>
      <c r="JJW213" s="92"/>
      <c r="JJX213" s="92"/>
      <c r="JJY213" s="92"/>
      <c r="JJZ213" s="92"/>
      <c r="JKA213" s="92"/>
      <c r="JKB213" s="92"/>
      <c r="JKC213" s="92"/>
      <c r="JKD213" s="92"/>
      <c r="JKE213" s="92"/>
      <c r="JKF213" s="92"/>
      <c r="JKG213" s="92"/>
      <c r="JKH213" s="92"/>
      <c r="JKI213" s="92"/>
      <c r="JKJ213" s="92"/>
      <c r="JKK213" s="92"/>
      <c r="JKL213" s="92"/>
      <c r="JKM213" s="92"/>
      <c r="JKN213" s="92"/>
      <c r="JKO213" s="92"/>
      <c r="JKP213" s="92"/>
      <c r="JKQ213" s="92"/>
      <c r="JKR213" s="92"/>
      <c r="JKS213" s="92"/>
      <c r="JKT213" s="92"/>
      <c r="JKU213" s="92"/>
      <c r="JKV213" s="92"/>
      <c r="JKW213" s="92"/>
      <c r="JKX213" s="92"/>
      <c r="JKY213" s="92"/>
      <c r="JKZ213" s="92"/>
      <c r="JLA213" s="92"/>
      <c r="JLB213" s="92"/>
      <c r="JLC213" s="92"/>
      <c r="JLD213" s="92"/>
      <c r="JLE213" s="92"/>
      <c r="JLF213" s="92"/>
      <c r="JLG213" s="92"/>
      <c r="JLH213" s="92"/>
      <c r="JLI213" s="92"/>
      <c r="JLJ213" s="92"/>
      <c r="JLK213" s="92"/>
      <c r="JLL213" s="92"/>
      <c r="JLM213" s="92"/>
      <c r="JLN213" s="92"/>
      <c r="JLO213" s="92"/>
      <c r="JLP213" s="92"/>
      <c r="JLQ213" s="92"/>
      <c r="JLR213" s="92"/>
      <c r="JLS213" s="92"/>
      <c r="JLT213" s="92"/>
      <c r="JLU213" s="92"/>
      <c r="JLV213" s="92"/>
      <c r="JLW213" s="92"/>
      <c r="JLX213" s="92"/>
      <c r="JLY213" s="92"/>
      <c r="JLZ213" s="92"/>
      <c r="JMA213" s="92"/>
      <c r="JMB213" s="92"/>
      <c r="JMC213" s="92"/>
      <c r="JMD213" s="92"/>
      <c r="JME213" s="92"/>
      <c r="JMF213" s="92"/>
      <c r="JMG213" s="92"/>
      <c r="JMH213" s="92"/>
      <c r="JMI213" s="92"/>
      <c r="JMJ213" s="92"/>
      <c r="JMK213" s="92"/>
      <c r="JML213" s="92"/>
      <c r="JMM213" s="92"/>
      <c r="JMN213" s="92"/>
      <c r="JMO213" s="92"/>
      <c r="JMP213" s="92"/>
      <c r="JMQ213" s="92"/>
      <c r="JMR213" s="92"/>
      <c r="JMS213" s="92"/>
      <c r="JMT213" s="92"/>
      <c r="JMU213" s="92"/>
      <c r="JMV213" s="92"/>
      <c r="JMW213" s="92"/>
      <c r="JMX213" s="92"/>
      <c r="JMY213" s="92"/>
      <c r="JMZ213" s="92"/>
      <c r="JNA213" s="92"/>
      <c r="JNB213" s="92"/>
      <c r="JNC213" s="92"/>
      <c r="JND213" s="92"/>
      <c r="JNE213" s="92"/>
      <c r="JNF213" s="92"/>
      <c r="JNG213" s="92"/>
      <c r="JNH213" s="92"/>
      <c r="JNI213" s="92"/>
      <c r="JNJ213" s="92"/>
      <c r="JNK213" s="92"/>
      <c r="JNL213" s="92"/>
      <c r="JNM213" s="92"/>
      <c r="JNN213" s="92"/>
      <c r="JNO213" s="92"/>
      <c r="JNP213" s="92"/>
      <c r="JNQ213" s="92"/>
      <c r="JNR213" s="92"/>
      <c r="JNS213" s="92"/>
      <c r="JNT213" s="92"/>
      <c r="JNU213" s="92"/>
      <c r="JNV213" s="92"/>
      <c r="JNW213" s="92"/>
      <c r="JNX213" s="92"/>
      <c r="JNY213" s="92"/>
      <c r="JNZ213" s="92"/>
      <c r="JOA213" s="92"/>
      <c r="JOB213" s="92"/>
      <c r="JOC213" s="92"/>
      <c r="JOD213" s="92"/>
      <c r="JOE213" s="92"/>
      <c r="JOF213" s="92"/>
      <c r="JOG213" s="92"/>
      <c r="JOH213" s="92"/>
      <c r="JOI213" s="92"/>
      <c r="JOJ213" s="92"/>
      <c r="JOK213" s="92"/>
      <c r="JOL213" s="92"/>
      <c r="JOM213" s="92"/>
      <c r="JON213" s="92"/>
      <c r="JOO213" s="92"/>
      <c r="JOP213" s="92"/>
      <c r="JOQ213" s="92"/>
      <c r="JOR213" s="92"/>
      <c r="JOS213" s="92"/>
      <c r="JOT213" s="92"/>
      <c r="JOU213" s="92"/>
      <c r="JOV213" s="92"/>
      <c r="JOW213" s="92"/>
      <c r="JOX213" s="92"/>
      <c r="JOY213" s="92"/>
      <c r="JOZ213" s="92"/>
      <c r="JPA213" s="92"/>
      <c r="JPB213" s="92"/>
      <c r="JPC213" s="92"/>
      <c r="JPD213" s="92"/>
      <c r="JPE213" s="92"/>
      <c r="JPF213" s="92"/>
      <c r="JPG213" s="92"/>
      <c r="JPH213" s="92"/>
      <c r="JPI213" s="92"/>
      <c r="JPJ213" s="92"/>
      <c r="JPK213" s="92"/>
      <c r="JPL213" s="92"/>
      <c r="JPM213" s="92"/>
      <c r="JPN213" s="92"/>
      <c r="JPO213" s="92"/>
      <c r="JPP213" s="92"/>
      <c r="JPQ213" s="92"/>
      <c r="JPR213" s="92"/>
      <c r="JPS213" s="92"/>
      <c r="JPT213" s="92"/>
      <c r="JPU213" s="92"/>
      <c r="JPV213" s="92"/>
      <c r="JPW213" s="92"/>
      <c r="JPX213" s="92"/>
      <c r="JPY213" s="92"/>
      <c r="JPZ213" s="92"/>
      <c r="JQA213" s="92"/>
      <c r="JQB213" s="92"/>
      <c r="JQC213" s="92"/>
      <c r="JQD213" s="92"/>
      <c r="JQE213" s="92"/>
      <c r="JQF213" s="92"/>
      <c r="JQG213" s="92"/>
      <c r="JQH213" s="92"/>
      <c r="JQI213" s="92"/>
      <c r="JQJ213" s="92"/>
      <c r="JQK213" s="92"/>
      <c r="JQL213" s="92"/>
      <c r="JQM213" s="92"/>
      <c r="JQN213" s="92"/>
      <c r="JQO213" s="92"/>
      <c r="JQP213" s="92"/>
      <c r="JQQ213" s="92"/>
      <c r="JQR213" s="92"/>
      <c r="JQS213" s="92"/>
      <c r="JQT213" s="92"/>
      <c r="JQU213" s="92"/>
      <c r="JQV213" s="92"/>
      <c r="JQW213" s="92"/>
      <c r="JQX213" s="92"/>
      <c r="JQY213" s="92"/>
      <c r="JQZ213" s="92"/>
      <c r="JRA213" s="92"/>
      <c r="JRB213" s="92"/>
      <c r="JRC213" s="92"/>
      <c r="JRD213" s="92"/>
      <c r="JRE213" s="92"/>
      <c r="JRF213" s="92"/>
      <c r="JRG213" s="92"/>
      <c r="JRH213" s="92"/>
      <c r="JRI213" s="92"/>
      <c r="JRJ213" s="92"/>
      <c r="JRK213" s="92"/>
      <c r="JRL213" s="92"/>
      <c r="JRM213" s="92"/>
      <c r="JRN213" s="92"/>
      <c r="JRO213" s="92"/>
      <c r="JRP213" s="92"/>
      <c r="JRQ213" s="92"/>
      <c r="JRR213" s="92"/>
      <c r="JRS213" s="92"/>
      <c r="JRT213" s="92"/>
      <c r="JRU213" s="92"/>
      <c r="JRV213" s="92"/>
      <c r="JRW213" s="92"/>
      <c r="JRX213" s="92"/>
      <c r="JRY213" s="92"/>
      <c r="JRZ213" s="92"/>
      <c r="JSA213" s="92"/>
      <c r="JSB213" s="92"/>
      <c r="JSC213" s="92"/>
      <c r="JSD213" s="92"/>
      <c r="JSE213" s="92"/>
      <c r="JSF213" s="92"/>
      <c r="JSG213" s="92"/>
      <c r="JSH213" s="92"/>
      <c r="JSI213" s="92"/>
      <c r="JSJ213" s="92"/>
      <c r="JSK213" s="92"/>
      <c r="JSL213" s="92"/>
      <c r="JSM213" s="92"/>
      <c r="JSN213" s="92"/>
      <c r="JSO213" s="92"/>
      <c r="JSP213" s="92"/>
      <c r="JSQ213" s="92"/>
      <c r="JSR213" s="92"/>
      <c r="JSS213" s="92"/>
      <c r="JST213" s="92"/>
      <c r="JSU213" s="92"/>
      <c r="JSV213" s="92"/>
      <c r="JSW213" s="92"/>
      <c r="JSX213" s="92"/>
      <c r="JSY213" s="92"/>
      <c r="JSZ213" s="92"/>
      <c r="JTA213" s="92"/>
      <c r="JTB213" s="92"/>
      <c r="JTC213" s="92"/>
      <c r="JTD213" s="92"/>
      <c r="JTE213" s="92"/>
      <c r="JTF213" s="92"/>
      <c r="JTG213" s="92"/>
      <c r="JTH213" s="92"/>
      <c r="JTI213" s="92"/>
      <c r="JTJ213" s="92"/>
      <c r="JTK213" s="92"/>
      <c r="JTL213" s="92"/>
      <c r="JTM213" s="92"/>
      <c r="JTN213" s="92"/>
      <c r="JTO213" s="92"/>
      <c r="JTP213" s="92"/>
      <c r="JTQ213" s="92"/>
      <c r="JTR213" s="92"/>
      <c r="JTS213" s="92"/>
      <c r="JTT213" s="92"/>
      <c r="JTU213" s="92"/>
      <c r="JTV213" s="92"/>
      <c r="JTW213" s="92"/>
      <c r="JTX213" s="92"/>
      <c r="JTY213" s="92"/>
      <c r="JTZ213" s="92"/>
      <c r="JUA213" s="92"/>
      <c r="JUB213" s="92"/>
      <c r="JUC213" s="92"/>
      <c r="JUD213" s="92"/>
      <c r="JUE213" s="92"/>
      <c r="JUF213" s="92"/>
      <c r="JUG213" s="92"/>
      <c r="JUH213" s="92"/>
      <c r="JUI213" s="92"/>
      <c r="JUJ213" s="92"/>
      <c r="JUK213" s="92"/>
      <c r="JUL213" s="92"/>
      <c r="JUM213" s="92"/>
      <c r="JUN213" s="92"/>
      <c r="JUO213" s="92"/>
      <c r="JUP213" s="92"/>
      <c r="JUQ213" s="92"/>
      <c r="JUR213" s="92"/>
      <c r="JUS213" s="92"/>
      <c r="JUT213" s="92"/>
      <c r="JUU213" s="92"/>
      <c r="JUV213" s="92"/>
      <c r="JUW213" s="92"/>
      <c r="JUX213" s="92"/>
      <c r="JUY213" s="92"/>
      <c r="JUZ213" s="92"/>
      <c r="JVA213" s="92"/>
      <c r="JVB213" s="92"/>
      <c r="JVC213" s="92"/>
      <c r="JVD213" s="92"/>
      <c r="JVE213" s="92"/>
      <c r="JVF213" s="92"/>
      <c r="JVG213" s="92"/>
      <c r="JVH213" s="92"/>
      <c r="JVI213" s="92"/>
      <c r="JVJ213" s="92"/>
      <c r="JVK213" s="92"/>
      <c r="JVL213" s="92"/>
      <c r="JVM213" s="92"/>
      <c r="JVN213" s="92"/>
      <c r="JVO213" s="92"/>
      <c r="JVP213" s="92"/>
      <c r="JVQ213" s="92"/>
      <c r="JVR213" s="92"/>
      <c r="JVS213" s="92"/>
      <c r="JVT213" s="92"/>
      <c r="JVU213" s="92"/>
      <c r="JVV213" s="92"/>
      <c r="JVW213" s="92"/>
      <c r="JVX213" s="92"/>
      <c r="JVY213" s="92"/>
      <c r="JVZ213" s="92"/>
      <c r="JWA213" s="92"/>
      <c r="JWB213" s="92"/>
      <c r="JWC213" s="92"/>
      <c r="JWD213" s="92"/>
      <c r="JWE213" s="92"/>
      <c r="JWF213" s="92"/>
      <c r="JWG213" s="92"/>
      <c r="JWH213" s="92"/>
      <c r="JWI213" s="92"/>
      <c r="JWJ213" s="92"/>
      <c r="JWK213" s="92"/>
      <c r="JWL213" s="92"/>
      <c r="JWM213" s="92"/>
      <c r="JWN213" s="92"/>
      <c r="JWO213" s="92"/>
      <c r="JWP213" s="92"/>
      <c r="JWQ213" s="92"/>
      <c r="JWR213" s="92"/>
      <c r="JWS213" s="92"/>
      <c r="JWT213" s="92"/>
      <c r="JWU213" s="92"/>
      <c r="JWV213" s="92"/>
      <c r="JWW213" s="92"/>
      <c r="JWX213" s="92"/>
      <c r="JWY213" s="92"/>
      <c r="JWZ213" s="92"/>
      <c r="JXA213" s="92"/>
      <c r="JXB213" s="92"/>
      <c r="JXC213" s="92"/>
      <c r="JXD213" s="92"/>
      <c r="JXE213" s="92"/>
      <c r="JXF213" s="92"/>
      <c r="JXG213" s="92"/>
      <c r="JXH213" s="92"/>
      <c r="JXI213" s="92"/>
      <c r="JXJ213" s="92"/>
      <c r="JXK213" s="92"/>
      <c r="JXL213" s="92"/>
      <c r="JXM213" s="92"/>
      <c r="JXN213" s="92"/>
      <c r="JXO213" s="92"/>
      <c r="JXP213" s="92"/>
      <c r="JXQ213" s="92"/>
      <c r="JXR213" s="92"/>
      <c r="JXS213" s="92"/>
      <c r="JXT213" s="92"/>
      <c r="JXU213" s="92"/>
      <c r="JXV213" s="92"/>
      <c r="JXW213" s="92"/>
      <c r="JXX213" s="92"/>
      <c r="JXY213" s="92"/>
      <c r="JXZ213" s="92"/>
      <c r="JYA213" s="92"/>
      <c r="JYB213" s="92"/>
      <c r="JYC213" s="92"/>
      <c r="JYD213" s="92"/>
      <c r="JYE213" s="92"/>
      <c r="JYF213" s="92"/>
      <c r="JYG213" s="92"/>
      <c r="JYH213" s="92"/>
      <c r="JYI213" s="92"/>
      <c r="JYJ213" s="92"/>
      <c r="JYK213" s="92"/>
      <c r="JYL213" s="92"/>
      <c r="JYM213" s="92"/>
      <c r="JYN213" s="92"/>
      <c r="JYO213" s="92"/>
      <c r="JYP213" s="92"/>
      <c r="JYQ213" s="92"/>
      <c r="JYR213" s="92"/>
      <c r="JYS213" s="92"/>
      <c r="JYT213" s="92"/>
      <c r="JYU213" s="92"/>
      <c r="JYV213" s="92"/>
      <c r="JYW213" s="92"/>
      <c r="JYX213" s="92"/>
      <c r="JYY213" s="92"/>
      <c r="JYZ213" s="92"/>
      <c r="JZA213" s="92"/>
      <c r="JZB213" s="92"/>
      <c r="JZC213" s="92"/>
      <c r="JZD213" s="92"/>
      <c r="JZE213" s="92"/>
      <c r="JZF213" s="92"/>
      <c r="JZG213" s="92"/>
      <c r="JZH213" s="92"/>
      <c r="JZI213" s="92"/>
      <c r="JZJ213" s="92"/>
      <c r="JZK213" s="92"/>
      <c r="JZL213" s="92"/>
      <c r="JZM213" s="92"/>
      <c r="JZN213" s="92"/>
      <c r="JZO213" s="92"/>
      <c r="JZP213" s="92"/>
      <c r="JZQ213" s="92"/>
      <c r="JZR213" s="92"/>
      <c r="JZS213" s="92"/>
      <c r="JZT213" s="92"/>
      <c r="JZU213" s="92"/>
      <c r="JZV213" s="92"/>
      <c r="JZW213" s="92"/>
      <c r="JZX213" s="92"/>
      <c r="JZY213" s="92"/>
      <c r="JZZ213" s="92"/>
      <c r="KAA213" s="92"/>
      <c r="KAB213" s="92"/>
      <c r="KAC213" s="92"/>
      <c r="KAD213" s="92"/>
      <c r="KAE213" s="92"/>
      <c r="KAF213" s="92"/>
      <c r="KAG213" s="92"/>
      <c r="KAH213" s="92"/>
      <c r="KAI213" s="92"/>
      <c r="KAJ213" s="92"/>
      <c r="KAK213" s="92"/>
      <c r="KAL213" s="92"/>
      <c r="KAM213" s="92"/>
      <c r="KAN213" s="92"/>
      <c r="KAO213" s="92"/>
      <c r="KAP213" s="92"/>
      <c r="KAQ213" s="92"/>
      <c r="KAR213" s="92"/>
      <c r="KAS213" s="92"/>
      <c r="KAT213" s="92"/>
      <c r="KAU213" s="92"/>
      <c r="KAV213" s="92"/>
      <c r="KAW213" s="92"/>
      <c r="KAX213" s="92"/>
      <c r="KAY213" s="92"/>
      <c r="KAZ213" s="92"/>
      <c r="KBA213" s="92"/>
      <c r="KBB213" s="92"/>
      <c r="KBC213" s="92"/>
      <c r="KBD213" s="92"/>
      <c r="KBE213" s="92"/>
      <c r="KBF213" s="92"/>
      <c r="KBG213" s="92"/>
      <c r="KBH213" s="92"/>
      <c r="KBI213" s="92"/>
      <c r="KBJ213" s="92"/>
      <c r="KBK213" s="92"/>
      <c r="KBL213" s="92"/>
      <c r="KBM213" s="92"/>
      <c r="KBN213" s="92"/>
      <c r="KBO213" s="92"/>
      <c r="KBP213" s="92"/>
      <c r="KBQ213" s="92"/>
      <c r="KBR213" s="92"/>
      <c r="KBS213" s="92"/>
      <c r="KBT213" s="92"/>
      <c r="KBU213" s="92"/>
      <c r="KBV213" s="92"/>
      <c r="KBW213" s="92"/>
      <c r="KBX213" s="92"/>
      <c r="KBY213" s="92"/>
      <c r="KBZ213" s="92"/>
      <c r="KCA213" s="92"/>
      <c r="KCB213" s="92"/>
      <c r="KCC213" s="92"/>
      <c r="KCD213" s="92"/>
      <c r="KCE213" s="92"/>
      <c r="KCF213" s="92"/>
      <c r="KCG213" s="92"/>
      <c r="KCH213" s="92"/>
      <c r="KCI213" s="92"/>
      <c r="KCJ213" s="92"/>
      <c r="KCK213" s="92"/>
      <c r="KCL213" s="92"/>
      <c r="KCM213" s="92"/>
      <c r="KCN213" s="92"/>
      <c r="KCO213" s="92"/>
      <c r="KCP213" s="92"/>
      <c r="KCQ213" s="92"/>
      <c r="KCR213" s="92"/>
      <c r="KCS213" s="92"/>
      <c r="KCT213" s="92"/>
      <c r="KCU213" s="92"/>
      <c r="KCV213" s="92"/>
      <c r="KCW213" s="92"/>
      <c r="KCX213" s="92"/>
      <c r="KCY213" s="92"/>
      <c r="KCZ213" s="92"/>
      <c r="KDA213" s="92"/>
      <c r="KDB213" s="92"/>
      <c r="KDC213" s="92"/>
      <c r="KDD213" s="92"/>
      <c r="KDE213" s="92"/>
      <c r="KDF213" s="92"/>
      <c r="KDG213" s="92"/>
      <c r="KDH213" s="92"/>
      <c r="KDI213" s="92"/>
      <c r="KDJ213" s="92"/>
      <c r="KDK213" s="92"/>
      <c r="KDL213" s="92"/>
      <c r="KDM213" s="92"/>
      <c r="KDN213" s="92"/>
      <c r="KDO213" s="92"/>
      <c r="KDP213" s="92"/>
      <c r="KDQ213" s="92"/>
      <c r="KDR213" s="92"/>
      <c r="KDS213" s="92"/>
      <c r="KDT213" s="92"/>
      <c r="KDU213" s="92"/>
      <c r="KDV213" s="92"/>
      <c r="KDW213" s="92"/>
      <c r="KDX213" s="92"/>
      <c r="KDY213" s="92"/>
      <c r="KDZ213" s="92"/>
      <c r="KEA213" s="92"/>
      <c r="KEB213" s="92"/>
      <c r="KEC213" s="92"/>
      <c r="KED213" s="92"/>
      <c r="KEE213" s="92"/>
      <c r="KEF213" s="92"/>
      <c r="KEG213" s="92"/>
      <c r="KEH213" s="92"/>
      <c r="KEI213" s="92"/>
      <c r="KEJ213" s="92"/>
      <c r="KEK213" s="92"/>
      <c r="KEL213" s="92"/>
      <c r="KEM213" s="92"/>
      <c r="KEN213" s="92"/>
      <c r="KEO213" s="92"/>
      <c r="KEP213" s="92"/>
      <c r="KEQ213" s="92"/>
      <c r="KER213" s="92"/>
      <c r="KES213" s="92"/>
      <c r="KET213" s="92"/>
      <c r="KEU213" s="92"/>
      <c r="KEV213" s="92"/>
      <c r="KEW213" s="92"/>
      <c r="KEX213" s="92"/>
      <c r="KEY213" s="92"/>
      <c r="KEZ213" s="92"/>
      <c r="KFA213" s="92"/>
      <c r="KFB213" s="92"/>
      <c r="KFC213" s="92"/>
      <c r="KFD213" s="92"/>
      <c r="KFE213" s="92"/>
      <c r="KFF213" s="92"/>
      <c r="KFG213" s="92"/>
      <c r="KFH213" s="92"/>
      <c r="KFI213" s="92"/>
      <c r="KFJ213" s="92"/>
      <c r="KFK213" s="92"/>
      <c r="KFL213" s="92"/>
      <c r="KFM213" s="92"/>
      <c r="KFN213" s="92"/>
      <c r="KFO213" s="92"/>
      <c r="KFP213" s="92"/>
      <c r="KFQ213" s="92"/>
      <c r="KFR213" s="92"/>
      <c r="KFS213" s="92"/>
      <c r="KFT213" s="92"/>
      <c r="KFU213" s="92"/>
      <c r="KFV213" s="92"/>
      <c r="KFW213" s="92"/>
      <c r="KFX213" s="92"/>
      <c r="KFY213" s="92"/>
      <c r="KFZ213" s="92"/>
      <c r="KGA213" s="92"/>
      <c r="KGB213" s="92"/>
      <c r="KGC213" s="92"/>
      <c r="KGD213" s="92"/>
      <c r="KGE213" s="92"/>
      <c r="KGF213" s="92"/>
      <c r="KGG213" s="92"/>
      <c r="KGH213" s="92"/>
      <c r="KGI213" s="92"/>
      <c r="KGJ213" s="92"/>
      <c r="KGK213" s="92"/>
      <c r="KGL213" s="92"/>
      <c r="KGM213" s="92"/>
      <c r="KGN213" s="92"/>
      <c r="KGO213" s="92"/>
      <c r="KGP213" s="92"/>
      <c r="KGQ213" s="92"/>
      <c r="KGR213" s="92"/>
      <c r="KGS213" s="92"/>
      <c r="KGT213" s="92"/>
      <c r="KGU213" s="92"/>
      <c r="KGV213" s="92"/>
      <c r="KGW213" s="92"/>
      <c r="KGX213" s="92"/>
      <c r="KGY213" s="92"/>
      <c r="KGZ213" s="92"/>
      <c r="KHA213" s="92"/>
      <c r="KHB213" s="92"/>
      <c r="KHC213" s="92"/>
      <c r="KHD213" s="92"/>
      <c r="KHE213" s="92"/>
      <c r="KHF213" s="92"/>
      <c r="KHG213" s="92"/>
      <c r="KHH213" s="92"/>
      <c r="KHI213" s="92"/>
      <c r="KHJ213" s="92"/>
      <c r="KHK213" s="92"/>
      <c r="KHL213" s="92"/>
      <c r="KHM213" s="92"/>
      <c r="KHN213" s="92"/>
      <c r="KHO213" s="92"/>
      <c r="KHP213" s="92"/>
      <c r="KHQ213" s="92"/>
      <c r="KHR213" s="92"/>
      <c r="KHS213" s="92"/>
      <c r="KHT213" s="92"/>
      <c r="KHU213" s="92"/>
      <c r="KHV213" s="92"/>
      <c r="KHW213" s="92"/>
      <c r="KHX213" s="92"/>
      <c r="KHY213" s="92"/>
      <c r="KHZ213" s="92"/>
      <c r="KIA213" s="92"/>
      <c r="KIB213" s="92"/>
      <c r="KIC213" s="92"/>
      <c r="KID213" s="92"/>
      <c r="KIE213" s="92"/>
      <c r="KIF213" s="92"/>
      <c r="KIG213" s="92"/>
      <c r="KIH213" s="92"/>
      <c r="KII213" s="92"/>
      <c r="KIJ213" s="92"/>
      <c r="KIK213" s="92"/>
      <c r="KIL213" s="92"/>
      <c r="KIM213" s="92"/>
      <c r="KIN213" s="92"/>
      <c r="KIO213" s="92"/>
      <c r="KIP213" s="92"/>
      <c r="KIQ213" s="92"/>
      <c r="KIR213" s="92"/>
      <c r="KIS213" s="92"/>
      <c r="KIT213" s="92"/>
      <c r="KIU213" s="92"/>
      <c r="KIV213" s="92"/>
      <c r="KIW213" s="92"/>
      <c r="KIX213" s="92"/>
      <c r="KIY213" s="92"/>
      <c r="KIZ213" s="92"/>
      <c r="KJA213" s="92"/>
      <c r="KJB213" s="92"/>
      <c r="KJC213" s="92"/>
      <c r="KJD213" s="92"/>
      <c r="KJE213" s="92"/>
      <c r="KJF213" s="92"/>
      <c r="KJG213" s="92"/>
      <c r="KJH213" s="92"/>
      <c r="KJI213" s="92"/>
      <c r="KJJ213" s="92"/>
      <c r="KJK213" s="92"/>
      <c r="KJL213" s="92"/>
      <c r="KJM213" s="92"/>
      <c r="KJN213" s="92"/>
      <c r="KJO213" s="92"/>
      <c r="KJP213" s="92"/>
      <c r="KJQ213" s="92"/>
      <c r="KJR213" s="92"/>
      <c r="KJS213" s="92"/>
      <c r="KJT213" s="92"/>
      <c r="KJU213" s="92"/>
      <c r="KJV213" s="92"/>
      <c r="KJW213" s="92"/>
      <c r="KJX213" s="92"/>
      <c r="KJY213" s="92"/>
      <c r="KJZ213" s="92"/>
      <c r="KKA213" s="92"/>
      <c r="KKB213" s="92"/>
      <c r="KKC213" s="92"/>
      <c r="KKD213" s="92"/>
      <c r="KKE213" s="92"/>
      <c r="KKF213" s="92"/>
      <c r="KKG213" s="92"/>
      <c r="KKH213" s="92"/>
      <c r="KKI213" s="92"/>
      <c r="KKJ213" s="92"/>
      <c r="KKK213" s="92"/>
      <c r="KKL213" s="92"/>
      <c r="KKM213" s="92"/>
      <c r="KKN213" s="92"/>
      <c r="KKO213" s="92"/>
      <c r="KKP213" s="92"/>
      <c r="KKQ213" s="92"/>
      <c r="KKR213" s="92"/>
      <c r="KKS213" s="92"/>
      <c r="KKT213" s="92"/>
      <c r="KKU213" s="92"/>
      <c r="KKV213" s="92"/>
      <c r="KKW213" s="92"/>
      <c r="KKX213" s="92"/>
      <c r="KKY213" s="92"/>
      <c r="KKZ213" s="92"/>
      <c r="KLA213" s="92"/>
      <c r="KLB213" s="92"/>
      <c r="KLC213" s="92"/>
      <c r="KLD213" s="92"/>
      <c r="KLE213" s="92"/>
      <c r="KLF213" s="92"/>
      <c r="KLG213" s="92"/>
      <c r="KLH213" s="92"/>
      <c r="KLI213" s="92"/>
      <c r="KLJ213" s="92"/>
      <c r="KLK213" s="92"/>
      <c r="KLL213" s="92"/>
      <c r="KLM213" s="92"/>
      <c r="KLN213" s="92"/>
      <c r="KLO213" s="92"/>
      <c r="KLP213" s="92"/>
      <c r="KLQ213" s="92"/>
      <c r="KLR213" s="92"/>
      <c r="KLS213" s="92"/>
      <c r="KLT213" s="92"/>
      <c r="KLU213" s="92"/>
      <c r="KLV213" s="92"/>
      <c r="KLW213" s="92"/>
      <c r="KLX213" s="92"/>
      <c r="KLY213" s="92"/>
      <c r="KLZ213" s="92"/>
      <c r="KMA213" s="92"/>
      <c r="KMB213" s="92"/>
      <c r="KMC213" s="92"/>
      <c r="KMD213" s="92"/>
      <c r="KME213" s="92"/>
      <c r="KMF213" s="92"/>
      <c r="KMG213" s="92"/>
      <c r="KMH213" s="92"/>
      <c r="KMI213" s="92"/>
      <c r="KMJ213" s="92"/>
      <c r="KMK213" s="92"/>
      <c r="KML213" s="92"/>
      <c r="KMM213" s="92"/>
      <c r="KMN213" s="92"/>
      <c r="KMO213" s="92"/>
      <c r="KMP213" s="92"/>
      <c r="KMQ213" s="92"/>
      <c r="KMR213" s="92"/>
      <c r="KMS213" s="92"/>
      <c r="KMT213" s="92"/>
      <c r="KMU213" s="92"/>
      <c r="KMV213" s="92"/>
      <c r="KMW213" s="92"/>
      <c r="KMX213" s="92"/>
      <c r="KMY213" s="92"/>
      <c r="KMZ213" s="92"/>
      <c r="KNA213" s="92"/>
      <c r="KNB213" s="92"/>
      <c r="KNC213" s="92"/>
      <c r="KND213" s="92"/>
      <c r="KNE213" s="92"/>
      <c r="KNF213" s="92"/>
      <c r="KNG213" s="92"/>
      <c r="KNH213" s="92"/>
      <c r="KNI213" s="92"/>
      <c r="KNJ213" s="92"/>
      <c r="KNK213" s="92"/>
      <c r="KNL213" s="92"/>
      <c r="KNM213" s="92"/>
      <c r="KNN213" s="92"/>
      <c r="KNO213" s="92"/>
      <c r="KNP213" s="92"/>
      <c r="KNQ213" s="92"/>
      <c r="KNR213" s="92"/>
      <c r="KNS213" s="92"/>
      <c r="KNT213" s="92"/>
      <c r="KNU213" s="92"/>
      <c r="KNV213" s="92"/>
      <c r="KNW213" s="92"/>
      <c r="KNX213" s="92"/>
      <c r="KNY213" s="92"/>
      <c r="KNZ213" s="92"/>
      <c r="KOA213" s="92"/>
      <c r="KOB213" s="92"/>
      <c r="KOC213" s="92"/>
      <c r="KOD213" s="92"/>
      <c r="KOE213" s="92"/>
      <c r="KOF213" s="92"/>
      <c r="KOG213" s="92"/>
      <c r="KOH213" s="92"/>
      <c r="KOI213" s="92"/>
      <c r="KOJ213" s="92"/>
      <c r="KOK213" s="92"/>
      <c r="KOL213" s="92"/>
      <c r="KOM213" s="92"/>
      <c r="KON213" s="92"/>
      <c r="KOO213" s="92"/>
      <c r="KOP213" s="92"/>
      <c r="KOQ213" s="92"/>
      <c r="KOR213" s="92"/>
      <c r="KOS213" s="92"/>
      <c r="KOT213" s="92"/>
      <c r="KOU213" s="92"/>
      <c r="KOV213" s="92"/>
      <c r="KOW213" s="92"/>
      <c r="KOX213" s="92"/>
      <c r="KOY213" s="92"/>
      <c r="KOZ213" s="92"/>
      <c r="KPA213" s="92"/>
      <c r="KPB213" s="92"/>
      <c r="KPC213" s="92"/>
      <c r="KPD213" s="92"/>
      <c r="KPE213" s="92"/>
      <c r="KPF213" s="92"/>
      <c r="KPG213" s="92"/>
      <c r="KPH213" s="92"/>
      <c r="KPI213" s="92"/>
      <c r="KPJ213" s="92"/>
      <c r="KPK213" s="92"/>
      <c r="KPL213" s="92"/>
      <c r="KPM213" s="92"/>
      <c r="KPN213" s="92"/>
      <c r="KPO213" s="92"/>
      <c r="KPP213" s="92"/>
      <c r="KPQ213" s="92"/>
      <c r="KPR213" s="92"/>
      <c r="KPS213" s="92"/>
      <c r="KPT213" s="92"/>
      <c r="KPU213" s="92"/>
      <c r="KPV213" s="92"/>
      <c r="KPW213" s="92"/>
      <c r="KPX213" s="92"/>
      <c r="KPY213" s="92"/>
      <c r="KPZ213" s="92"/>
      <c r="KQA213" s="92"/>
      <c r="KQB213" s="92"/>
      <c r="KQC213" s="92"/>
      <c r="KQD213" s="92"/>
      <c r="KQE213" s="92"/>
      <c r="KQF213" s="92"/>
      <c r="KQG213" s="92"/>
      <c r="KQH213" s="92"/>
      <c r="KQI213" s="92"/>
      <c r="KQJ213" s="92"/>
      <c r="KQK213" s="92"/>
      <c r="KQL213" s="92"/>
      <c r="KQM213" s="92"/>
      <c r="KQN213" s="92"/>
      <c r="KQO213" s="92"/>
      <c r="KQP213" s="92"/>
      <c r="KQQ213" s="92"/>
      <c r="KQR213" s="92"/>
      <c r="KQS213" s="92"/>
      <c r="KQT213" s="92"/>
      <c r="KQU213" s="92"/>
      <c r="KQV213" s="92"/>
      <c r="KQW213" s="92"/>
      <c r="KQX213" s="92"/>
      <c r="KQY213" s="92"/>
      <c r="KQZ213" s="92"/>
      <c r="KRA213" s="92"/>
      <c r="KRB213" s="92"/>
      <c r="KRC213" s="92"/>
      <c r="KRD213" s="92"/>
      <c r="KRE213" s="92"/>
      <c r="KRF213" s="92"/>
      <c r="KRG213" s="92"/>
      <c r="KRH213" s="92"/>
      <c r="KRI213" s="92"/>
      <c r="KRJ213" s="92"/>
      <c r="KRK213" s="92"/>
      <c r="KRL213" s="92"/>
      <c r="KRM213" s="92"/>
      <c r="KRN213" s="92"/>
      <c r="KRO213" s="92"/>
      <c r="KRP213" s="92"/>
      <c r="KRQ213" s="92"/>
      <c r="KRR213" s="92"/>
      <c r="KRS213" s="92"/>
      <c r="KRT213" s="92"/>
      <c r="KRU213" s="92"/>
      <c r="KRV213" s="92"/>
      <c r="KRW213" s="92"/>
      <c r="KRX213" s="92"/>
      <c r="KRY213" s="92"/>
      <c r="KRZ213" s="92"/>
      <c r="KSA213" s="92"/>
      <c r="KSB213" s="92"/>
      <c r="KSC213" s="92"/>
      <c r="KSD213" s="92"/>
      <c r="KSE213" s="92"/>
      <c r="KSF213" s="92"/>
      <c r="KSG213" s="92"/>
      <c r="KSH213" s="92"/>
      <c r="KSI213" s="92"/>
      <c r="KSJ213" s="92"/>
      <c r="KSK213" s="92"/>
      <c r="KSL213" s="92"/>
      <c r="KSM213" s="92"/>
      <c r="KSN213" s="92"/>
      <c r="KSO213" s="92"/>
      <c r="KSP213" s="92"/>
      <c r="KSQ213" s="92"/>
      <c r="KSR213" s="92"/>
      <c r="KSS213" s="92"/>
      <c r="KST213" s="92"/>
      <c r="KSU213" s="92"/>
      <c r="KSV213" s="92"/>
      <c r="KSW213" s="92"/>
      <c r="KSX213" s="92"/>
      <c r="KSY213" s="92"/>
      <c r="KSZ213" s="92"/>
      <c r="KTA213" s="92"/>
      <c r="KTB213" s="92"/>
      <c r="KTC213" s="92"/>
      <c r="KTD213" s="92"/>
      <c r="KTE213" s="92"/>
      <c r="KTF213" s="92"/>
      <c r="KTG213" s="92"/>
      <c r="KTH213" s="92"/>
      <c r="KTI213" s="92"/>
      <c r="KTJ213" s="92"/>
      <c r="KTK213" s="92"/>
      <c r="KTL213" s="92"/>
      <c r="KTM213" s="92"/>
      <c r="KTN213" s="92"/>
      <c r="KTO213" s="92"/>
      <c r="KTP213" s="92"/>
      <c r="KTQ213" s="92"/>
      <c r="KTR213" s="92"/>
      <c r="KTS213" s="92"/>
      <c r="KTT213" s="92"/>
      <c r="KTU213" s="92"/>
      <c r="KTV213" s="92"/>
      <c r="KTW213" s="92"/>
      <c r="KTX213" s="92"/>
      <c r="KTY213" s="92"/>
      <c r="KTZ213" s="92"/>
      <c r="KUA213" s="92"/>
      <c r="KUB213" s="92"/>
      <c r="KUC213" s="92"/>
      <c r="KUD213" s="92"/>
      <c r="KUE213" s="92"/>
      <c r="KUF213" s="92"/>
      <c r="KUG213" s="92"/>
      <c r="KUH213" s="92"/>
      <c r="KUI213" s="92"/>
      <c r="KUJ213" s="92"/>
      <c r="KUK213" s="92"/>
      <c r="KUL213" s="92"/>
      <c r="KUM213" s="92"/>
      <c r="KUN213" s="92"/>
      <c r="KUO213" s="92"/>
      <c r="KUP213" s="92"/>
      <c r="KUQ213" s="92"/>
      <c r="KUR213" s="92"/>
      <c r="KUS213" s="92"/>
      <c r="KUT213" s="92"/>
      <c r="KUU213" s="92"/>
      <c r="KUV213" s="92"/>
      <c r="KUW213" s="92"/>
      <c r="KUX213" s="92"/>
      <c r="KUY213" s="92"/>
      <c r="KUZ213" s="92"/>
      <c r="KVA213" s="92"/>
      <c r="KVB213" s="92"/>
      <c r="KVC213" s="92"/>
      <c r="KVD213" s="92"/>
      <c r="KVE213" s="92"/>
      <c r="KVF213" s="92"/>
      <c r="KVG213" s="92"/>
      <c r="KVH213" s="92"/>
      <c r="KVI213" s="92"/>
      <c r="KVJ213" s="92"/>
      <c r="KVK213" s="92"/>
      <c r="KVL213" s="92"/>
      <c r="KVM213" s="92"/>
      <c r="KVN213" s="92"/>
      <c r="KVO213" s="92"/>
      <c r="KVP213" s="92"/>
      <c r="KVQ213" s="92"/>
      <c r="KVR213" s="92"/>
      <c r="KVS213" s="92"/>
      <c r="KVT213" s="92"/>
      <c r="KVU213" s="92"/>
      <c r="KVV213" s="92"/>
      <c r="KVW213" s="92"/>
      <c r="KVX213" s="92"/>
      <c r="KVY213" s="92"/>
      <c r="KVZ213" s="92"/>
      <c r="KWA213" s="92"/>
      <c r="KWB213" s="92"/>
      <c r="KWC213" s="92"/>
      <c r="KWD213" s="92"/>
      <c r="KWE213" s="92"/>
      <c r="KWF213" s="92"/>
      <c r="KWG213" s="92"/>
      <c r="KWH213" s="92"/>
      <c r="KWI213" s="92"/>
      <c r="KWJ213" s="92"/>
      <c r="KWK213" s="92"/>
      <c r="KWL213" s="92"/>
      <c r="KWM213" s="92"/>
      <c r="KWN213" s="92"/>
      <c r="KWO213" s="92"/>
      <c r="KWP213" s="92"/>
      <c r="KWQ213" s="92"/>
      <c r="KWR213" s="92"/>
      <c r="KWS213" s="92"/>
      <c r="KWT213" s="92"/>
      <c r="KWU213" s="92"/>
      <c r="KWV213" s="92"/>
      <c r="KWW213" s="92"/>
      <c r="KWX213" s="92"/>
      <c r="KWY213" s="92"/>
      <c r="KWZ213" s="92"/>
      <c r="KXA213" s="92"/>
      <c r="KXB213" s="92"/>
      <c r="KXC213" s="92"/>
      <c r="KXD213" s="92"/>
      <c r="KXE213" s="92"/>
      <c r="KXF213" s="92"/>
      <c r="KXG213" s="92"/>
      <c r="KXH213" s="92"/>
      <c r="KXI213" s="92"/>
      <c r="KXJ213" s="92"/>
      <c r="KXK213" s="92"/>
      <c r="KXL213" s="92"/>
      <c r="KXM213" s="92"/>
      <c r="KXN213" s="92"/>
      <c r="KXO213" s="92"/>
      <c r="KXP213" s="92"/>
      <c r="KXQ213" s="92"/>
      <c r="KXR213" s="92"/>
      <c r="KXS213" s="92"/>
      <c r="KXT213" s="92"/>
      <c r="KXU213" s="92"/>
      <c r="KXV213" s="92"/>
      <c r="KXW213" s="92"/>
      <c r="KXX213" s="92"/>
      <c r="KXY213" s="92"/>
      <c r="KXZ213" s="92"/>
      <c r="KYA213" s="92"/>
      <c r="KYB213" s="92"/>
      <c r="KYC213" s="92"/>
      <c r="KYD213" s="92"/>
      <c r="KYE213" s="92"/>
      <c r="KYF213" s="92"/>
      <c r="KYG213" s="92"/>
      <c r="KYH213" s="92"/>
      <c r="KYI213" s="92"/>
      <c r="KYJ213" s="92"/>
      <c r="KYK213" s="92"/>
      <c r="KYL213" s="92"/>
      <c r="KYM213" s="92"/>
      <c r="KYN213" s="92"/>
      <c r="KYO213" s="92"/>
      <c r="KYP213" s="92"/>
      <c r="KYQ213" s="92"/>
      <c r="KYR213" s="92"/>
      <c r="KYS213" s="92"/>
      <c r="KYT213" s="92"/>
      <c r="KYU213" s="92"/>
      <c r="KYV213" s="92"/>
      <c r="KYW213" s="92"/>
      <c r="KYX213" s="92"/>
      <c r="KYY213" s="92"/>
      <c r="KYZ213" s="92"/>
      <c r="KZA213" s="92"/>
      <c r="KZB213" s="92"/>
      <c r="KZC213" s="92"/>
      <c r="KZD213" s="92"/>
      <c r="KZE213" s="92"/>
      <c r="KZF213" s="92"/>
      <c r="KZG213" s="92"/>
      <c r="KZH213" s="92"/>
      <c r="KZI213" s="92"/>
      <c r="KZJ213" s="92"/>
      <c r="KZK213" s="92"/>
      <c r="KZL213" s="92"/>
      <c r="KZM213" s="92"/>
      <c r="KZN213" s="92"/>
      <c r="KZO213" s="92"/>
      <c r="KZP213" s="92"/>
      <c r="KZQ213" s="92"/>
      <c r="KZR213" s="92"/>
      <c r="KZS213" s="92"/>
      <c r="KZT213" s="92"/>
      <c r="KZU213" s="92"/>
      <c r="KZV213" s="92"/>
      <c r="KZW213" s="92"/>
      <c r="KZX213" s="92"/>
      <c r="KZY213" s="92"/>
      <c r="KZZ213" s="92"/>
      <c r="LAA213" s="92"/>
      <c r="LAB213" s="92"/>
      <c r="LAC213" s="92"/>
      <c r="LAD213" s="92"/>
      <c r="LAE213" s="92"/>
      <c r="LAF213" s="92"/>
      <c r="LAG213" s="92"/>
      <c r="LAH213" s="92"/>
      <c r="LAI213" s="92"/>
      <c r="LAJ213" s="92"/>
      <c r="LAK213" s="92"/>
      <c r="LAL213" s="92"/>
      <c r="LAM213" s="92"/>
      <c r="LAN213" s="92"/>
      <c r="LAO213" s="92"/>
      <c r="LAP213" s="92"/>
      <c r="LAQ213" s="92"/>
      <c r="LAR213" s="92"/>
      <c r="LAS213" s="92"/>
      <c r="LAT213" s="92"/>
      <c r="LAU213" s="92"/>
      <c r="LAV213" s="92"/>
      <c r="LAW213" s="92"/>
      <c r="LAX213" s="92"/>
      <c r="LAY213" s="92"/>
      <c r="LAZ213" s="92"/>
      <c r="LBA213" s="92"/>
      <c r="LBB213" s="92"/>
      <c r="LBC213" s="92"/>
      <c r="LBD213" s="92"/>
      <c r="LBE213" s="92"/>
      <c r="LBF213" s="92"/>
      <c r="LBG213" s="92"/>
      <c r="LBH213" s="92"/>
      <c r="LBI213" s="92"/>
      <c r="LBJ213" s="92"/>
      <c r="LBK213" s="92"/>
      <c r="LBL213" s="92"/>
      <c r="LBM213" s="92"/>
      <c r="LBN213" s="92"/>
      <c r="LBO213" s="92"/>
      <c r="LBP213" s="92"/>
      <c r="LBQ213" s="92"/>
      <c r="LBR213" s="92"/>
      <c r="LBS213" s="92"/>
      <c r="LBT213" s="92"/>
      <c r="LBU213" s="92"/>
      <c r="LBV213" s="92"/>
      <c r="LBW213" s="92"/>
      <c r="LBX213" s="92"/>
      <c r="LBY213" s="92"/>
      <c r="LBZ213" s="92"/>
      <c r="LCA213" s="92"/>
      <c r="LCB213" s="92"/>
      <c r="LCC213" s="92"/>
      <c r="LCD213" s="92"/>
      <c r="LCE213" s="92"/>
      <c r="LCF213" s="92"/>
      <c r="LCG213" s="92"/>
      <c r="LCH213" s="92"/>
      <c r="LCI213" s="92"/>
      <c r="LCJ213" s="92"/>
      <c r="LCK213" s="92"/>
      <c r="LCL213" s="92"/>
      <c r="LCM213" s="92"/>
      <c r="LCN213" s="92"/>
      <c r="LCO213" s="92"/>
      <c r="LCP213" s="92"/>
      <c r="LCQ213" s="92"/>
      <c r="LCR213" s="92"/>
      <c r="LCS213" s="92"/>
      <c r="LCT213" s="92"/>
      <c r="LCU213" s="92"/>
      <c r="LCV213" s="92"/>
      <c r="LCW213" s="92"/>
      <c r="LCX213" s="92"/>
      <c r="LCY213" s="92"/>
      <c r="LCZ213" s="92"/>
      <c r="LDA213" s="92"/>
      <c r="LDB213" s="92"/>
      <c r="LDC213" s="92"/>
      <c r="LDD213" s="92"/>
      <c r="LDE213" s="92"/>
      <c r="LDF213" s="92"/>
      <c r="LDG213" s="92"/>
      <c r="LDH213" s="92"/>
      <c r="LDI213" s="92"/>
      <c r="LDJ213" s="92"/>
      <c r="LDK213" s="92"/>
      <c r="LDL213" s="92"/>
      <c r="LDM213" s="92"/>
      <c r="LDN213" s="92"/>
      <c r="LDO213" s="92"/>
      <c r="LDP213" s="92"/>
      <c r="LDQ213" s="92"/>
      <c r="LDR213" s="92"/>
      <c r="LDS213" s="92"/>
      <c r="LDT213" s="92"/>
      <c r="LDU213" s="92"/>
      <c r="LDV213" s="92"/>
      <c r="LDW213" s="92"/>
      <c r="LDX213" s="92"/>
      <c r="LDY213" s="92"/>
      <c r="LDZ213" s="92"/>
      <c r="LEA213" s="92"/>
      <c r="LEB213" s="92"/>
      <c r="LEC213" s="92"/>
      <c r="LED213" s="92"/>
      <c r="LEE213" s="92"/>
      <c r="LEF213" s="92"/>
      <c r="LEG213" s="92"/>
      <c r="LEH213" s="92"/>
      <c r="LEI213" s="92"/>
      <c r="LEJ213" s="92"/>
      <c r="LEK213" s="92"/>
      <c r="LEL213" s="92"/>
      <c r="LEM213" s="92"/>
      <c r="LEN213" s="92"/>
      <c r="LEO213" s="92"/>
      <c r="LEP213" s="92"/>
      <c r="LEQ213" s="92"/>
      <c r="LER213" s="92"/>
      <c r="LES213" s="92"/>
      <c r="LET213" s="92"/>
      <c r="LEU213" s="92"/>
      <c r="LEV213" s="92"/>
      <c r="LEW213" s="92"/>
      <c r="LEX213" s="92"/>
      <c r="LEY213" s="92"/>
      <c r="LEZ213" s="92"/>
      <c r="LFA213" s="92"/>
      <c r="LFB213" s="92"/>
      <c r="LFC213" s="92"/>
      <c r="LFD213" s="92"/>
      <c r="LFE213" s="92"/>
      <c r="LFF213" s="92"/>
      <c r="LFG213" s="92"/>
      <c r="LFH213" s="92"/>
      <c r="LFI213" s="92"/>
      <c r="LFJ213" s="92"/>
      <c r="LFK213" s="92"/>
      <c r="LFL213" s="92"/>
      <c r="LFM213" s="92"/>
      <c r="LFN213" s="92"/>
      <c r="LFO213" s="92"/>
      <c r="LFP213" s="92"/>
      <c r="LFQ213" s="92"/>
      <c r="LFR213" s="92"/>
      <c r="LFS213" s="92"/>
      <c r="LFT213" s="92"/>
      <c r="LFU213" s="92"/>
      <c r="LFV213" s="92"/>
      <c r="LFW213" s="92"/>
      <c r="LFX213" s="92"/>
      <c r="LFY213" s="92"/>
      <c r="LFZ213" s="92"/>
      <c r="LGA213" s="92"/>
      <c r="LGB213" s="92"/>
      <c r="LGC213" s="92"/>
      <c r="LGD213" s="92"/>
      <c r="LGE213" s="92"/>
      <c r="LGF213" s="92"/>
      <c r="LGG213" s="92"/>
      <c r="LGH213" s="92"/>
      <c r="LGI213" s="92"/>
      <c r="LGJ213" s="92"/>
      <c r="LGK213" s="92"/>
      <c r="LGL213" s="92"/>
      <c r="LGM213" s="92"/>
      <c r="LGN213" s="92"/>
      <c r="LGO213" s="92"/>
      <c r="LGP213" s="92"/>
      <c r="LGQ213" s="92"/>
      <c r="LGR213" s="92"/>
      <c r="LGS213" s="92"/>
      <c r="LGT213" s="92"/>
      <c r="LGU213" s="92"/>
      <c r="LGV213" s="92"/>
      <c r="LGW213" s="92"/>
      <c r="LGX213" s="92"/>
      <c r="LGY213" s="92"/>
      <c r="LGZ213" s="92"/>
      <c r="LHA213" s="92"/>
      <c r="LHB213" s="92"/>
      <c r="LHC213" s="92"/>
      <c r="LHD213" s="92"/>
      <c r="LHE213" s="92"/>
      <c r="LHF213" s="92"/>
      <c r="LHG213" s="92"/>
      <c r="LHH213" s="92"/>
      <c r="LHI213" s="92"/>
      <c r="LHJ213" s="92"/>
      <c r="LHK213" s="92"/>
      <c r="LHL213" s="92"/>
      <c r="LHM213" s="92"/>
      <c r="LHN213" s="92"/>
      <c r="LHO213" s="92"/>
      <c r="LHP213" s="92"/>
      <c r="LHQ213" s="92"/>
      <c r="LHR213" s="92"/>
      <c r="LHS213" s="92"/>
      <c r="LHT213" s="92"/>
      <c r="LHU213" s="92"/>
      <c r="LHV213" s="92"/>
      <c r="LHW213" s="92"/>
      <c r="LHX213" s="92"/>
      <c r="LHY213" s="92"/>
      <c r="LHZ213" s="92"/>
      <c r="LIA213" s="92"/>
      <c r="LIB213" s="92"/>
      <c r="LIC213" s="92"/>
      <c r="LID213" s="92"/>
      <c r="LIE213" s="92"/>
      <c r="LIF213" s="92"/>
      <c r="LIG213" s="92"/>
      <c r="LIH213" s="92"/>
      <c r="LII213" s="92"/>
      <c r="LIJ213" s="92"/>
      <c r="LIK213" s="92"/>
      <c r="LIL213" s="92"/>
      <c r="LIM213" s="92"/>
      <c r="LIN213" s="92"/>
      <c r="LIO213" s="92"/>
      <c r="LIP213" s="92"/>
      <c r="LIQ213" s="92"/>
      <c r="LIR213" s="92"/>
      <c r="LIS213" s="92"/>
      <c r="LIT213" s="92"/>
      <c r="LIU213" s="92"/>
      <c r="LIV213" s="92"/>
      <c r="LIW213" s="92"/>
      <c r="LIX213" s="92"/>
      <c r="LIY213" s="92"/>
      <c r="LIZ213" s="92"/>
      <c r="LJA213" s="92"/>
      <c r="LJB213" s="92"/>
      <c r="LJC213" s="92"/>
      <c r="LJD213" s="92"/>
      <c r="LJE213" s="92"/>
      <c r="LJF213" s="92"/>
      <c r="LJG213" s="92"/>
      <c r="LJH213" s="92"/>
      <c r="LJI213" s="92"/>
      <c r="LJJ213" s="92"/>
      <c r="LJK213" s="92"/>
      <c r="LJL213" s="92"/>
      <c r="LJM213" s="92"/>
      <c r="LJN213" s="92"/>
      <c r="LJO213" s="92"/>
      <c r="LJP213" s="92"/>
      <c r="LJQ213" s="92"/>
      <c r="LJR213" s="92"/>
      <c r="LJS213" s="92"/>
      <c r="LJT213" s="92"/>
      <c r="LJU213" s="92"/>
      <c r="LJV213" s="92"/>
      <c r="LJW213" s="92"/>
      <c r="LJX213" s="92"/>
      <c r="LJY213" s="92"/>
      <c r="LJZ213" s="92"/>
      <c r="LKA213" s="92"/>
      <c r="LKB213" s="92"/>
      <c r="LKC213" s="92"/>
      <c r="LKD213" s="92"/>
      <c r="LKE213" s="92"/>
      <c r="LKF213" s="92"/>
      <c r="LKG213" s="92"/>
      <c r="LKH213" s="92"/>
      <c r="LKI213" s="92"/>
      <c r="LKJ213" s="92"/>
      <c r="LKK213" s="92"/>
      <c r="LKL213" s="92"/>
      <c r="LKM213" s="92"/>
      <c r="LKN213" s="92"/>
      <c r="LKO213" s="92"/>
      <c r="LKP213" s="92"/>
      <c r="LKQ213" s="92"/>
      <c r="LKR213" s="92"/>
      <c r="LKS213" s="92"/>
      <c r="LKT213" s="92"/>
      <c r="LKU213" s="92"/>
      <c r="LKV213" s="92"/>
      <c r="LKW213" s="92"/>
      <c r="LKX213" s="92"/>
      <c r="LKY213" s="92"/>
      <c r="LKZ213" s="92"/>
      <c r="LLA213" s="92"/>
      <c r="LLB213" s="92"/>
      <c r="LLC213" s="92"/>
      <c r="LLD213" s="92"/>
      <c r="LLE213" s="92"/>
      <c r="LLF213" s="92"/>
      <c r="LLG213" s="92"/>
      <c r="LLH213" s="92"/>
      <c r="LLI213" s="92"/>
      <c r="LLJ213" s="92"/>
      <c r="LLK213" s="92"/>
      <c r="LLL213" s="92"/>
      <c r="LLM213" s="92"/>
      <c r="LLN213" s="92"/>
      <c r="LLO213" s="92"/>
      <c r="LLP213" s="92"/>
      <c r="LLQ213" s="92"/>
      <c r="LLR213" s="92"/>
      <c r="LLS213" s="92"/>
      <c r="LLT213" s="92"/>
      <c r="LLU213" s="92"/>
      <c r="LLV213" s="92"/>
      <c r="LLW213" s="92"/>
      <c r="LLX213" s="92"/>
      <c r="LLY213" s="92"/>
      <c r="LLZ213" s="92"/>
      <c r="LMA213" s="92"/>
      <c r="LMB213" s="92"/>
      <c r="LMC213" s="92"/>
      <c r="LMD213" s="92"/>
      <c r="LME213" s="92"/>
      <c r="LMF213" s="92"/>
      <c r="LMG213" s="92"/>
      <c r="LMH213" s="92"/>
      <c r="LMI213" s="92"/>
      <c r="LMJ213" s="92"/>
      <c r="LMK213" s="92"/>
      <c r="LML213" s="92"/>
      <c r="LMM213" s="92"/>
      <c r="LMN213" s="92"/>
      <c r="LMO213" s="92"/>
      <c r="LMP213" s="92"/>
      <c r="LMQ213" s="92"/>
      <c r="LMR213" s="92"/>
      <c r="LMS213" s="92"/>
      <c r="LMT213" s="92"/>
      <c r="LMU213" s="92"/>
      <c r="LMV213" s="92"/>
      <c r="LMW213" s="92"/>
      <c r="LMX213" s="92"/>
      <c r="LMY213" s="92"/>
      <c r="LMZ213" s="92"/>
      <c r="LNA213" s="92"/>
      <c r="LNB213" s="92"/>
      <c r="LNC213" s="92"/>
      <c r="LND213" s="92"/>
      <c r="LNE213" s="92"/>
      <c r="LNF213" s="92"/>
      <c r="LNG213" s="92"/>
      <c r="LNH213" s="92"/>
      <c r="LNI213" s="92"/>
      <c r="LNJ213" s="92"/>
      <c r="LNK213" s="92"/>
      <c r="LNL213" s="92"/>
      <c r="LNM213" s="92"/>
      <c r="LNN213" s="92"/>
      <c r="LNO213" s="92"/>
      <c r="LNP213" s="92"/>
      <c r="LNQ213" s="92"/>
      <c r="LNR213" s="92"/>
      <c r="LNS213" s="92"/>
      <c r="LNT213" s="92"/>
      <c r="LNU213" s="92"/>
      <c r="LNV213" s="92"/>
      <c r="LNW213" s="92"/>
      <c r="LNX213" s="92"/>
      <c r="LNY213" s="92"/>
      <c r="LNZ213" s="92"/>
      <c r="LOA213" s="92"/>
      <c r="LOB213" s="92"/>
      <c r="LOC213" s="92"/>
      <c r="LOD213" s="92"/>
      <c r="LOE213" s="92"/>
      <c r="LOF213" s="92"/>
      <c r="LOG213" s="92"/>
      <c r="LOH213" s="92"/>
      <c r="LOI213" s="92"/>
      <c r="LOJ213" s="92"/>
      <c r="LOK213" s="92"/>
      <c r="LOL213" s="92"/>
      <c r="LOM213" s="92"/>
      <c r="LON213" s="92"/>
      <c r="LOO213" s="92"/>
      <c r="LOP213" s="92"/>
      <c r="LOQ213" s="92"/>
      <c r="LOR213" s="92"/>
      <c r="LOS213" s="92"/>
      <c r="LOT213" s="92"/>
      <c r="LOU213" s="92"/>
      <c r="LOV213" s="92"/>
      <c r="LOW213" s="92"/>
      <c r="LOX213" s="92"/>
      <c r="LOY213" s="92"/>
      <c r="LOZ213" s="92"/>
      <c r="LPA213" s="92"/>
      <c r="LPB213" s="92"/>
      <c r="LPC213" s="92"/>
      <c r="LPD213" s="92"/>
      <c r="LPE213" s="92"/>
      <c r="LPF213" s="92"/>
      <c r="LPG213" s="92"/>
      <c r="LPH213" s="92"/>
      <c r="LPI213" s="92"/>
      <c r="LPJ213" s="92"/>
      <c r="LPK213" s="92"/>
      <c r="LPL213" s="92"/>
      <c r="LPM213" s="92"/>
      <c r="LPN213" s="92"/>
      <c r="LPO213" s="92"/>
      <c r="LPP213" s="92"/>
      <c r="LPQ213" s="92"/>
      <c r="LPR213" s="92"/>
      <c r="LPS213" s="92"/>
      <c r="LPT213" s="92"/>
      <c r="LPU213" s="92"/>
      <c r="LPV213" s="92"/>
      <c r="LPW213" s="92"/>
      <c r="LPX213" s="92"/>
      <c r="LPY213" s="92"/>
      <c r="LPZ213" s="92"/>
      <c r="LQA213" s="92"/>
      <c r="LQB213" s="92"/>
      <c r="LQC213" s="92"/>
      <c r="LQD213" s="92"/>
      <c r="LQE213" s="92"/>
      <c r="LQF213" s="92"/>
      <c r="LQG213" s="92"/>
      <c r="LQH213" s="92"/>
      <c r="LQI213" s="92"/>
      <c r="LQJ213" s="92"/>
      <c r="LQK213" s="92"/>
      <c r="LQL213" s="92"/>
      <c r="LQM213" s="92"/>
      <c r="LQN213" s="92"/>
      <c r="LQO213" s="92"/>
      <c r="LQP213" s="92"/>
      <c r="LQQ213" s="92"/>
      <c r="LQR213" s="92"/>
      <c r="LQS213" s="92"/>
      <c r="LQT213" s="92"/>
      <c r="LQU213" s="92"/>
      <c r="LQV213" s="92"/>
      <c r="LQW213" s="92"/>
      <c r="LQX213" s="92"/>
      <c r="LQY213" s="92"/>
      <c r="LQZ213" s="92"/>
      <c r="LRA213" s="92"/>
      <c r="LRB213" s="92"/>
      <c r="LRC213" s="92"/>
      <c r="LRD213" s="92"/>
      <c r="LRE213" s="92"/>
      <c r="LRF213" s="92"/>
      <c r="LRG213" s="92"/>
      <c r="LRH213" s="92"/>
      <c r="LRI213" s="92"/>
      <c r="LRJ213" s="92"/>
      <c r="LRK213" s="92"/>
      <c r="LRL213" s="92"/>
      <c r="LRM213" s="92"/>
      <c r="LRN213" s="92"/>
      <c r="LRO213" s="92"/>
      <c r="LRP213" s="92"/>
      <c r="LRQ213" s="92"/>
      <c r="LRR213" s="92"/>
      <c r="LRS213" s="92"/>
      <c r="LRT213" s="92"/>
      <c r="LRU213" s="92"/>
      <c r="LRV213" s="92"/>
      <c r="LRW213" s="92"/>
      <c r="LRX213" s="92"/>
      <c r="LRY213" s="92"/>
      <c r="LRZ213" s="92"/>
      <c r="LSA213" s="92"/>
      <c r="LSB213" s="92"/>
      <c r="LSC213" s="92"/>
      <c r="LSD213" s="92"/>
      <c r="LSE213" s="92"/>
      <c r="LSF213" s="92"/>
      <c r="LSG213" s="92"/>
      <c r="LSH213" s="92"/>
      <c r="LSI213" s="92"/>
      <c r="LSJ213" s="92"/>
      <c r="LSK213" s="92"/>
      <c r="LSL213" s="92"/>
      <c r="LSM213" s="92"/>
      <c r="LSN213" s="92"/>
      <c r="LSO213" s="92"/>
      <c r="LSP213" s="92"/>
      <c r="LSQ213" s="92"/>
      <c r="LSR213" s="92"/>
      <c r="LSS213" s="92"/>
      <c r="LST213" s="92"/>
      <c r="LSU213" s="92"/>
      <c r="LSV213" s="92"/>
      <c r="LSW213" s="92"/>
      <c r="LSX213" s="92"/>
      <c r="LSY213" s="92"/>
      <c r="LSZ213" s="92"/>
      <c r="LTA213" s="92"/>
      <c r="LTB213" s="92"/>
      <c r="LTC213" s="92"/>
      <c r="LTD213" s="92"/>
      <c r="LTE213" s="92"/>
      <c r="LTF213" s="92"/>
      <c r="LTG213" s="92"/>
      <c r="LTH213" s="92"/>
      <c r="LTI213" s="92"/>
      <c r="LTJ213" s="92"/>
      <c r="LTK213" s="92"/>
      <c r="LTL213" s="92"/>
      <c r="LTM213" s="92"/>
      <c r="LTN213" s="92"/>
      <c r="LTO213" s="92"/>
      <c r="LTP213" s="92"/>
      <c r="LTQ213" s="92"/>
      <c r="LTR213" s="92"/>
      <c r="LTS213" s="92"/>
      <c r="LTT213" s="92"/>
      <c r="LTU213" s="92"/>
      <c r="LTV213" s="92"/>
      <c r="LTW213" s="92"/>
      <c r="LTX213" s="92"/>
      <c r="LTY213" s="92"/>
      <c r="LTZ213" s="92"/>
      <c r="LUA213" s="92"/>
      <c r="LUB213" s="92"/>
      <c r="LUC213" s="92"/>
      <c r="LUD213" s="92"/>
      <c r="LUE213" s="92"/>
      <c r="LUF213" s="92"/>
      <c r="LUG213" s="92"/>
      <c r="LUH213" s="92"/>
      <c r="LUI213" s="92"/>
      <c r="LUJ213" s="92"/>
      <c r="LUK213" s="92"/>
      <c r="LUL213" s="92"/>
      <c r="LUM213" s="92"/>
      <c r="LUN213" s="92"/>
      <c r="LUO213" s="92"/>
      <c r="LUP213" s="92"/>
      <c r="LUQ213" s="92"/>
      <c r="LUR213" s="92"/>
      <c r="LUS213" s="92"/>
      <c r="LUT213" s="92"/>
      <c r="LUU213" s="92"/>
      <c r="LUV213" s="92"/>
      <c r="LUW213" s="92"/>
      <c r="LUX213" s="92"/>
      <c r="LUY213" s="92"/>
      <c r="LUZ213" s="92"/>
      <c r="LVA213" s="92"/>
      <c r="LVB213" s="92"/>
      <c r="LVC213" s="92"/>
      <c r="LVD213" s="92"/>
      <c r="LVE213" s="92"/>
      <c r="LVF213" s="92"/>
      <c r="LVG213" s="92"/>
      <c r="LVH213" s="92"/>
      <c r="LVI213" s="92"/>
      <c r="LVJ213" s="92"/>
      <c r="LVK213" s="92"/>
      <c r="LVL213" s="92"/>
      <c r="LVM213" s="92"/>
      <c r="LVN213" s="92"/>
      <c r="LVO213" s="92"/>
      <c r="LVP213" s="92"/>
      <c r="LVQ213" s="92"/>
      <c r="LVR213" s="92"/>
      <c r="LVS213" s="92"/>
      <c r="LVT213" s="92"/>
      <c r="LVU213" s="92"/>
      <c r="LVV213" s="92"/>
      <c r="LVW213" s="92"/>
      <c r="LVX213" s="92"/>
      <c r="LVY213" s="92"/>
      <c r="LVZ213" s="92"/>
      <c r="LWA213" s="92"/>
      <c r="LWB213" s="92"/>
      <c r="LWC213" s="92"/>
      <c r="LWD213" s="92"/>
      <c r="LWE213" s="92"/>
      <c r="LWF213" s="92"/>
      <c r="LWG213" s="92"/>
      <c r="LWH213" s="92"/>
      <c r="LWI213" s="92"/>
      <c r="LWJ213" s="92"/>
      <c r="LWK213" s="92"/>
      <c r="LWL213" s="92"/>
      <c r="LWM213" s="92"/>
      <c r="LWN213" s="92"/>
      <c r="LWO213" s="92"/>
      <c r="LWP213" s="92"/>
      <c r="LWQ213" s="92"/>
      <c r="LWR213" s="92"/>
      <c r="LWS213" s="92"/>
      <c r="LWT213" s="92"/>
      <c r="LWU213" s="92"/>
      <c r="LWV213" s="92"/>
      <c r="LWW213" s="92"/>
      <c r="LWX213" s="92"/>
      <c r="LWY213" s="92"/>
      <c r="LWZ213" s="92"/>
      <c r="LXA213" s="92"/>
      <c r="LXB213" s="92"/>
      <c r="LXC213" s="92"/>
      <c r="LXD213" s="92"/>
      <c r="LXE213" s="92"/>
      <c r="LXF213" s="92"/>
      <c r="LXG213" s="92"/>
      <c r="LXH213" s="92"/>
      <c r="LXI213" s="92"/>
      <c r="LXJ213" s="92"/>
      <c r="LXK213" s="92"/>
      <c r="LXL213" s="92"/>
      <c r="LXM213" s="92"/>
      <c r="LXN213" s="92"/>
      <c r="LXO213" s="92"/>
      <c r="LXP213" s="92"/>
      <c r="LXQ213" s="92"/>
      <c r="LXR213" s="92"/>
      <c r="LXS213" s="92"/>
      <c r="LXT213" s="92"/>
      <c r="LXU213" s="92"/>
      <c r="LXV213" s="92"/>
      <c r="LXW213" s="92"/>
      <c r="LXX213" s="92"/>
      <c r="LXY213" s="92"/>
      <c r="LXZ213" s="92"/>
      <c r="LYA213" s="92"/>
      <c r="LYB213" s="92"/>
      <c r="LYC213" s="92"/>
      <c r="LYD213" s="92"/>
      <c r="LYE213" s="92"/>
      <c r="LYF213" s="92"/>
      <c r="LYG213" s="92"/>
      <c r="LYH213" s="92"/>
      <c r="LYI213" s="92"/>
      <c r="LYJ213" s="92"/>
      <c r="LYK213" s="92"/>
      <c r="LYL213" s="92"/>
      <c r="LYM213" s="92"/>
      <c r="LYN213" s="92"/>
      <c r="LYO213" s="92"/>
      <c r="LYP213" s="92"/>
      <c r="LYQ213" s="92"/>
      <c r="LYR213" s="92"/>
      <c r="LYS213" s="92"/>
      <c r="LYT213" s="92"/>
      <c r="LYU213" s="92"/>
      <c r="LYV213" s="92"/>
      <c r="LYW213" s="92"/>
      <c r="LYX213" s="92"/>
      <c r="LYY213" s="92"/>
      <c r="LYZ213" s="92"/>
      <c r="LZA213" s="92"/>
      <c r="LZB213" s="92"/>
      <c r="LZC213" s="92"/>
      <c r="LZD213" s="92"/>
      <c r="LZE213" s="92"/>
      <c r="LZF213" s="92"/>
      <c r="LZG213" s="92"/>
      <c r="LZH213" s="92"/>
      <c r="LZI213" s="92"/>
      <c r="LZJ213" s="92"/>
      <c r="LZK213" s="92"/>
      <c r="LZL213" s="92"/>
      <c r="LZM213" s="92"/>
      <c r="LZN213" s="92"/>
      <c r="LZO213" s="92"/>
      <c r="LZP213" s="92"/>
      <c r="LZQ213" s="92"/>
      <c r="LZR213" s="92"/>
      <c r="LZS213" s="92"/>
      <c r="LZT213" s="92"/>
      <c r="LZU213" s="92"/>
      <c r="LZV213" s="92"/>
      <c r="LZW213" s="92"/>
      <c r="LZX213" s="92"/>
      <c r="LZY213" s="92"/>
      <c r="LZZ213" s="92"/>
      <c r="MAA213" s="92"/>
      <c r="MAB213" s="92"/>
      <c r="MAC213" s="92"/>
      <c r="MAD213" s="92"/>
      <c r="MAE213" s="92"/>
      <c r="MAF213" s="92"/>
      <c r="MAG213" s="92"/>
      <c r="MAH213" s="92"/>
      <c r="MAI213" s="92"/>
      <c r="MAJ213" s="92"/>
      <c r="MAK213" s="92"/>
      <c r="MAL213" s="92"/>
      <c r="MAM213" s="92"/>
      <c r="MAN213" s="92"/>
      <c r="MAO213" s="92"/>
      <c r="MAP213" s="92"/>
      <c r="MAQ213" s="92"/>
      <c r="MAR213" s="92"/>
      <c r="MAS213" s="92"/>
      <c r="MAT213" s="92"/>
      <c r="MAU213" s="92"/>
      <c r="MAV213" s="92"/>
      <c r="MAW213" s="92"/>
      <c r="MAX213" s="92"/>
      <c r="MAY213" s="92"/>
      <c r="MAZ213" s="92"/>
      <c r="MBA213" s="92"/>
      <c r="MBB213" s="92"/>
      <c r="MBC213" s="92"/>
      <c r="MBD213" s="92"/>
      <c r="MBE213" s="92"/>
      <c r="MBF213" s="92"/>
      <c r="MBG213" s="92"/>
      <c r="MBH213" s="92"/>
      <c r="MBI213" s="92"/>
      <c r="MBJ213" s="92"/>
      <c r="MBK213" s="92"/>
      <c r="MBL213" s="92"/>
      <c r="MBM213" s="92"/>
      <c r="MBN213" s="92"/>
      <c r="MBO213" s="92"/>
      <c r="MBP213" s="92"/>
      <c r="MBQ213" s="92"/>
      <c r="MBR213" s="92"/>
      <c r="MBS213" s="92"/>
      <c r="MBT213" s="92"/>
      <c r="MBU213" s="92"/>
      <c r="MBV213" s="92"/>
      <c r="MBW213" s="92"/>
      <c r="MBX213" s="92"/>
      <c r="MBY213" s="92"/>
      <c r="MBZ213" s="92"/>
      <c r="MCA213" s="92"/>
      <c r="MCB213" s="92"/>
      <c r="MCC213" s="92"/>
      <c r="MCD213" s="92"/>
      <c r="MCE213" s="92"/>
      <c r="MCF213" s="92"/>
      <c r="MCG213" s="92"/>
      <c r="MCH213" s="92"/>
      <c r="MCI213" s="92"/>
      <c r="MCJ213" s="92"/>
      <c r="MCK213" s="92"/>
      <c r="MCL213" s="92"/>
      <c r="MCM213" s="92"/>
      <c r="MCN213" s="92"/>
      <c r="MCO213" s="92"/>
      <c r="MCP213" s="92"/>
      <c r="MCQ213" s="92"/>
      <c r="MCR213" s="92"/>
      <c r="MCS213" s="92"/>
      <c r="MCT213" s="92"/>
      <c r="MCU213" s="92"/>
      <c r="MCV213" s="92"/>
      <c r="MCW213" s="92"/>
      <c r="MCX213" s="92"/>
      <c r="MCY213" s="92"/>
      <c r="MCZ213" s="92"/>
      <c r="MDA213" s="92"/>
      <c r="MDB213" s="92"/>
      <c r="MDC213" s="92"/>
      <c r="MDD213" s="92"/>
      <c r="MDE213" s="92"/>
      <c r="MDF213" s="92"/>
      <c r="MDG213" s="92"/>
      <c r="MDH213" s="92"/>
      <c r="MDI213" s="92"/>
      <c r="MDJ213" s="92"/>
      <c r="MDK213" s="92"/>
      <c r="MDL213" s="92"/>
      <c r="MDM213" s="92"/>
      <c r="MDN213" s="92"/>
      <c r="MDO213" s="92"/>
      <c r="MDP213" s="92"/>
      <c r="MDQ213" s="92"/>
      <c r="MDR213" s="92"/>
      <c r="MDS213" s="92"/>
      <c r="MDT213" s="92"/>
      <c r="MDU213" s="92"/>
      <c r="MDV213" s="92"/>
      <c r="MDW213" s="92"/>
      <c r="MDX213" s="92"/>
      <c r="MDY213" s="92"/>
      <c r="MDZ213" s="92"/>
      <c r="MEA213" s="92"/>
      <c r="MEB213" s="92"/>
      <c r="MEC213" s="92"/>
      <c r="MED213" s="92"/>
      <c r="MEE213" s="92"/>
      <c r="MEF213" s="92"/>
      <c r="MEG213" s="92"/>
      <c r="MEH213" s="92"/>
      <c r="MEI213" s="92"/>
      <c r="MEJ213" s="92"/>
      <c r="MEK213" s="92"/>
      <c r="MEL213" s="92"/>
      <c r="MEM213" s="92"/>
      <c r="MEN213" s="92"/>
      <c r="MEO213" s="92"/>
      <c r="MEP213" s="92"/>
      <c r="MEQ213" s="92"/>
      <c r="MER213" s="92"/>
      <c r="MES213" s="92"/>
      <c r="MET213" s="92"/>
      <c r="MEU213" s="92"/>
      <c r="MEV213" s="92"/>
      <c r="MEW213" s="92"/>
      <c r="MEX213" s="92"/>
      <c r="MEY213" s="92"/>
      <c r="MEZ213" s="92"/>
      <c r="MFA213" s="92"/>
      <c r="MFB213" s="92"/>
      <c r="MFC213" s="92"/>
      <c r="MFD213" s="92"/>
      <c r="MFE213" s="92"/>
      <c r="MFF213" s="92"/>
      <c r="MFG213" s="92"/>
      <c r="MFH213" s="92"/>
      <c r="MFI213" s="92"/>
      <c r="MFJ213" s="92"/>
      <c r="MFK213" s="92"/>
      <c r="MFL213" s="92"/>
      <c r="MFM213" s="92"/>
      <c r="MFN213" s="92"/>
      <c r="MFO213" s="92"/>
      <c r="MFP213" s="92"/>
      <c r="MFQ213" s="92"/>
      <c r="MFR213" s="92"/>
      <c r="MFS213" s="92"/>
      <c r="MFT213" s="92"/>
      <c r="MFU213" s="92"/>
      <c r="MFV213" s="92"/>
      <c r="MFW213" s="92"/>
      <c r="MFX213" s="92"/>
      <c r="MFY213" s="92"/>
      <c r="MFZ213" s="92"/>
      <c r="MGA213" s="92"/>
      <c r="MGB213" s="92"/>
      <c r="MGC213" s="92"/>
      <c r="MGD213" s="92"/>
      <c r="MGE213" s="92"/>
      <c r="MGF213" s="92"/>
      <c r="MGG213" s="92"/>
      <c r="MGH213" s="92"/>
      <c r="MGI213" s="92"/>
      <c r="MGJ213" s="92"/>
      <c r="MGK213" s="92"/>
      <c r="MGL213" s="92"/>
      <c r="MGM213" s="92"/>
      <c r="MGN213" s="92"/>
      <c r="MGO213" s="92"/>
      <c r="MGP213" s="92"/>
      <c r="MGQ213" s="92"/>
      <c r="MGR213" s="92"/>
      <c r="MGS213" s="92"/>
      <c r="MGT213" s="92"/>
      <c r="MGU213" s="92"/>
      <c r="MGV213" s="92"/>
      <c r="MGW213" s="92"/>
      <c r="MGX213" s="92"/>
      <c r="MGY213" s="92"/>
      <c r="MGZ213" s="92"/>
      <c r="MHA213" s="92"/>
      <c r="MHB213" s="92"/>
      <c r="MHC213" s="92"/>
      <c r="MHD213" s="92"/>
      <c r="MHE213" s="92"/>
      <c r="MHF213" s="92"/>
      <c r="MHG213" s="92"/>
      <c r="MHH213" s="92"/>
      <c r="MHI213" s="92"/>
      <c r="MHJ213" s="92"/>
      <c r="MHK213" s="92"/>
      <c r="MHL213" s="92"/>
      <c r="MHM213" s="92"/>
      <c r="MHN213" s="92"/>
      <c r="MHO213" s="92"/>
      <c r="MHP213" s="92"/>
      <c r="MHQ213" s="92"/>
      <c r="MHR213" s="92"/>
      <c r="MHS213" s="92"/>
      <c r="MHT213" s="92"/>
      <c r="MHU213" s="92"/>
      <c r="MHV213" s="92"/>
      <c r="MHW213" s="92"/>
      <c r="MHX213" s="92"/>
      <c r="MHY213" s="92"/>
      <c r="MHZ213" s="92"/>
      <c r="MIA213" s="92"/>
      <c r="MIB213" s="92"/>
      <c r="MIC213" s="92"/>
      <c r="MID213" s="92"/>
      <c r="MIE213" s="92"/>
      <c r="MIF213" s="92"/>
      <c r="MIG213" s="92"/>
      <c r="MIH213" s="92"/>
      <c r="MII213" s="92"/>
      <c r="MIJ213" s="92"/>
      <c r="MIK213" s="92"/>
      <c r="MIL213" s="92"/>
      <c r="MIM213" s="92"/>
      <c r="MIN213" s="92"/>
      <c r="MIO213" s="92"/>
      <c r="MIP213" s="92"/>
      <c r="MIQ213" s="92"/>
      <c r="MIR213" s="92"/>
      <c r="MIS213" s="92"/>
      <c r="MIT213" s="92"/>
      <c r="MIU213" s="92"/>
      <c r="MIV213" s="92"/>
      <c r="MIW213" s="92"/>
      <c r="MIX213" s="92"/>
      <c r="MIY213" s="92"/>
      <c r="MIZ213" s="92"/>
      <c r="MJA213" s="92"/>
      <c r="MJB213" s="92"/>
      <c r="MJC213" s="92"/>
      <c r="MJD213" s="92"/>
      <c r="MJE213" s="92"/>
      <c r="MJF213" s="92"/>
      <c r="MJG213" s="92"/>
      <c r="MJH213" s="92"/>
      <c r="MJI213" s="92"/>
      <c r="MJJ213" s="92"/>
      <c r="MJK213" s="92"/>
      <c r="MJL213" s="92"/>
      <c r="MJM213" s="92"/>
      <c r="MJN213" s="92"/>
      <c r="MJO213" s="92"/>
      <c r="MJP213" s="92"/>
      <c r="MJQ213" s="92"/>
      <c r="MJR213" s="92"/>
      <c r="MJS213" s="92"/>
      <c r="MJT213" s="92"/>
      <c r="MJU213" s="92"/>
      <c r="MJV213" s="92"/>
      <c r="MJW213" s="92"/>
      <c r="MJX213" s="92"/>
      <c r="MJY213" s="92"/>
      <c r="MJZ213" s="92"/>
      <c r="MKA213" s="92"/>
      <c r="MKB213" s="92"/>
      <c r="MKC213" s="92"/>
      <c r="MKD213" s="92"/>
      <c r="MKE213" s="92"/>
      <c r="MKF213" s="92"/>
      <c r="MKG213" s="92"/>
      <c r="MKH213" s="92"/>
      <c r="MKI213" s="92"/>
      <c r="MKJ213" s="92"/>
      <c r="MKK213" s="92"/>
      <c r="MKL213" s="92"/>
      <c r="MKM213" s="92"/>
      <c r="MKN213" s="92"/>
      <c r="MKO213" s="92"/>
      <c r="MKP213" s="92"/>
      <c r="MKQ213" s="92"/>
      <c r="MKR213" s="92"/>
      <c r="MKS213" s="92"/>
      <c r="MKT213" s="92"/>
      <c r="MKU213" s="92"/>
      <c r="MKV213" s="92"/>
      <c r="MKW213" s="92"/>
      <c r="MKX213" s="92"/>
      <c r="MKY213" s="92"/>
      <c r="MKZ213" s="92"/>
      <c r="MLA213" s="92"/>
      <c r="MLB213" s="92"/>
      <c r="MLC213" s="92"/>
      <c r="MLD213" s="92"/>
      <c r="MLE213" s="92"/>
      <c r="MLF213" s="92"/>
      <c r="MLG213" s="92"/>
      <c r="MLH213" s="92"/>
      <c r="MLI213" s="92"/>
      <c r="MLJ213" s="92"/>
      <c r="MLK213" s="92"/>
      <c r="MLL213" s="92"/>
      <c r="MLM213" s="92"/>
      <c r="MLN213" s="92"/>
      <c r="MLO213" s="92"/>
      <c r="MLP213" s="92"/>
      <c r="MLQ213" s="92"/>
      <c r="MLR213" s="92"/>
      <c r="MLS213" s="92"/>
      <c r="MLT213" s="92"/>
      <c r="MLU213" s="92"/>
      <c r="MLV213" s="92"/>
      <c r="MLW213" s="92"/>
      <c r="MLX213" s="92"/>
      <c r="MLY213" s="92"/>
      <c r="MLZ213" s="92"/>
      <c r="MMA213" s="92"/>
      <c r="MMB213" s="92"/>
      <c r="MMC213" s="92"/>
      <c r="MMD213" s="92"/>
      <c r="MME213" s="92"/>
      <c r="MMF213" s="92"/>
      <c r="MMG213" s="92"/>
      <c r="MMH213" s="92"/>
      <c r="MMI213" s="92"/>
      <c r="MMJ213" s="92"/>
      <c r="MMK213" s="92"/>
      <c r="MML213" s="92"/>
      <c r="MMM213" s="92"/>
      <c r="MMN213" s="92"/>
      <c r="MMO213" s="92"/>
      <c r="MMP213" s="92"/>
      <c r="MMQ213" s="92"/>
      <c r="MMR213" s="92"/>
      <c r="MMS213" s="92"/>
      <c r="MMT213" s="92"/>
      <c r="MMU213" s="92"/>
      <c r="MMV213" s="92"/>
      <c r="MMW213" s="92"/>
      <c r="MMX213" s="92"/>
      <c r="MMY213" s="92"/>
      <c r="MMZ213" s="92"/>
      <c r="MNA213" s="92"/>
      <c r="MNB213" s="92"/>
      <c r="MNC213" s="92"/>
      <c r="MND213" s="92"/>
      <c r="MNE213" s="92"/>
      <c r="MNF213" s="92"/>
      <c r="MNG213" s="92"/>
      <c r="MNH213" s="92"/>
      <c r="MNI213" s="92"/>
      <c r="MNJ213" s="92"/>
      <c r="MNK213" s="92"/>
      <c r="MNL213" s="92"/>
      <c r="MNM213" s="92"/>
      <c r="MNN213" s="92"/>
      <c r="MNO213" s="92"/>
      <c r="MNP213" s="92"/>
      <c r="MNQ213" s="92"/>
      <c r="MNR213" s="92"/>
      <c r="MNS213" s="92"/>
      <c r="MNT213" s="92"/>
      <c r="MNU213" s="92"/>
      <c r="MNV213" s="92"/>
      <c r="MNW213" s="92"/>
      <c r="MNX213" s="92"/>
      <c r="MNY213" s="92"/>
      <c r="MNZ213" s="92"/>
      <c r="MOA213" s="92"/>
      <c r="MOB213" s="92"/>
      <c r="MOC213" s="92"/>
      <c r="MOD213" s="92"/>
      <c r="MOE213" s="92"/>
      <c r="MOF213" s="92"/>
      <c r="MOG213" s="92"/>
      <c r="MOH213" s="92"/>
      <c r="MOI213" s="92"/>
      <c r="MOJ213" s="92"/>
      <c r="MOK213" s="92"/>
      <c r="MOL213" s="92"/>
      <c r="MOM213" s="92"/>
      <c r="MON213" s="92"/>
      <c r="MOO213" s="92"/>
      <c r="MOP213" s="92"/>
      <c r="MOQ213" s="92"/>
      <c r="MOR213" s="92"/>
      <c r="MOS213" s="92"/>
      <c r="MOT213" s="92"/>
      <c r="MOU213" s="92"/>
      <c r="MOV213" s="92"/>
      <c r="MOW213" s="92"/>
      <c r="MOX213" s="92"/>
      <c r="MOY213" s="92"/>
      <c r="MOZ213" s="92"/>
      <c r="MPA213" s="92"/>
      <c r="MPB213" s="92"/>
      <c r="MPC213" s="92"/>
      <c r="MPD213" s="92"/>
      <c r="MPE213" s="92"/>
      <c r="MPF213" s="92"/>
      <c r="MPG213" s="92"/>
      <c r="MPH213" s="92"/>
      <c r="MPI213" s="92"/>
      <c r="MPJ213" s="92"/>
      <c r="MPK213" s="92"/>
      <c r="MPL213" s="92"/>
      <c r="MPM213" s="92"/>
      <c r="MPN213" s="92"/>
      <c r="MPO213" s="92"/>
      <c r="MPP213" s="92"/>
      <c r="MPQ213" s="92"/>
      <c r="MPR213" s="92"/>
      <c r="MPS213" s="92"/>
      <c r="MPT213" s="92"/>
      <c r="MPU213" s="92"/>
      <c r="MPV213" s="92"/>
      <c r="MPW213" s="92"/>
      <c r="MPX213" s="92"/>
      <c r="MPY213" s="92"/>
      <c r="MPZ213" s="92"/>
      <c r="MQA213" s="92"/>
      <c r="MQB213" s="92"/>
      <c r="MQC213" s="92"/>
      <c r="MQD213" s="92"/>
      <c r="MQE213" s="92"/>
      <c r="MQF213" s="92"/>
      <c r="MQG213" s="92"/>
      <c r="MQH213" s="92"/>
      <c r="MQI213" s="92"/>
      <c r="MQJ213" s="92"/>
      <c r="MQK213" s="92"/>
      <c r="MQL213" s="92"/>
      <c r="MQM213" s="92"/>
      <c r="MQN213" s="92"/>
      <c r="MQO213" s="92"/>
      <c r="MQP213" s="92"/>
      <c r="MQQ213" s="92"/>
      <c r="MQR213" s="92"/>
      <c r="MQS213" s="92"/>
      <c r="MQT213" s="92"/>
      <c r="MQU213" s="92"/>
      <c r="MQV213" s="92"/>
      <c r="MQW213" s="92"/>
      <c r="MQX213" s="92"/>
      <c r="MQY213" s="92"/>
      <c r="MQZ213" s="92"/>
      <c r="MRA213" s="92"/>
      <c r="MRB213" s="92"/>
      <c r="MRC213" s="92"/>
      <c r="MRD213" s="92"/>
      <c r="MRE213" s="92"/>
      <c r="MRF213" s="92"/>
      <c r="MRG213" s="92"/>
      <c r="MRH213" s="92"/>
      <c r="MRI213" s="92"/>
      <c r="MRJ213" s="92"/>
      <c r="MRK213" s="92"/>
      <c r="MRL213" s="92"/>
      <c r="MRM213" s="92"/>
      <c r="MRN213" s="92"/>
      <c r="MRO213" s="92"/>
      <c r="MRP213" s="92"/>
      <c r="MRQ213" s="92"/>
      <c r="MRR213" s="92"/>
      <c r="MRS213" s="92"/>
      <c r="MRT213" s="92"/>
      <c r="MRU213" s="92"/>
      <c r="MRV213" s="92"/>
      <c r="MRW213" s="92"/>
      <c r="MRX213" s="92"/>
      <c r="MRY213" s="92"/>
      <c r="MRZ213" s="92"/>
      <c r="MSA213" s="92"/>
      <c r="MSB213" s="92"/>
      <c r="MSC213" s="92"/>
      <c r="MSD213" s="92"/>
      <c r="MSE213" s="92"/>
      <c r="MSF213" s="92"/>
      <c r="MSG213" s="92"/>
      <c r="MSH213" s="92"/>
      <c r="MSI213" s="92"/>
      <c r="MSJ213" s="92"/>
      <c r="MSK213" s="92"/>
      <c r="MSL213" s="92"/>
      <c r="MSM213" s="92"/>
      <c r="MSN213" s="92"/>
      <c r="MSO213" s="92"/>
      <c r="MSP213" s="92"/>
      <c r="MSQ213" s="92"/>
      <c r="MSR213" s="92"/>
      <c r="MSS213" s="92"/>
      <c r="MST213" s="92"/>
      <c r="MSU213" s="92"/>
      <c r="MSV213" s="92"/>
      <c r="MSW213" s="92"/>
      <c r="MSX213" s="92"/>
      <c r="MSY213" s="92"/>
      <c r="MSZ213" s="92"/>
      <c r="MTA213" s="92"/>
      <c r="MTB213" s="92"/>
      <c r="MTC213" s="92"/>
      <c r="MTD213" s="92"/>
      <c r="MTE213" s="92"/>
      <c r="MTF213" s="92"/>
      <c r="MTG213" s="92"/>
      <c r="MTH213" s="92"/>
      <c r="MTI213" s="92"/>
      <c r="MTJ213" s="92"/>
      <c r="MTK213" s="92"/>
      <c r="MTL213" s="92"/>
      <c r="MTM213" s="92"/>
      <c r="MTN213" s="92"/>
      <c r="MTO213" s="92"/>
      <c r="MTP213" s="92"/>
      <c r="MTQ213" s="92"/>
      <c r="MTR213" s="92"/>
      <c r="MTS213" s="92"/>
      <c r="MTT213" s="92"/>
      <c r="MTU213" s="92"/>
      <c r="MTV213" s="92"/>
      <c r="MTW213" s="92"/>
      <c r="MTX213" s="92"/>
      <c r="MTY213" s="92"/>
      <c r="MTZ213" s="92"/>
      <c r="MUA213" s="92"/>
      <c r="MUB213" s="92"/>
      <c r="MUC213" s="92"/>
      <c r="MUD213" s="92"/>
      <c r="MUE213" s="92"/>
      <c r="MUF213" s="92"/>
      <c r="MUG213" s="92"/>
      <c r="MUH213" s="92"/>
      <c r="MUI213" s="92"/>
      <c r="MUJ213" s="92"/>
      <c r="MUK213" s="92"/>
      <c r="MUL213" s="92"/>
      <c r="MUM213" s="92"/>
      <c r="MUN213" s="92"/>
      <c r="MUO213" s="92"/>
      <c r="MUP213" s="92"/>
      <c r="MUQ213" s="92"/>
      <c r="MUR213" s="92"/>
      <c r="MUS213" s="92"/>
      <c r="MUT213" s="92"/>
      <c r="MUU213" s="92"/>
      <c r="MUV213" s="92"/>
      <c r="MUW213" s="92"/>
      <c r="MUX213" s="92"/>
      <c r="MUY213" s="92"/>
      <c r="MUZ213" s="92"/>
      <c r="MVA213" s="92"/>
      <c r="MVB213" s="92"/>
      <c r="MVC213" s="92"/>
      <c r="MVD213" s="92"/>
      <c r="MVE213" s="92"/>
      <c r="MVF213" s="92"/>
      <c r="MVG213" s="92"/>
      <c r="MVH213" s="92"/>
      <c r="MVI213" s="92"/>
      <c r="MVJ213" s="92"/>
      <c r="MVK213" s="92"/>
      <c r="MVL213" s="92"/>
      <c r="MVM213" s="92"/>
      <c r="MVN213" s="92"/>
      <c r="MVO213" s="92"/>
      <c r="MVP213" s="92"/>
      <c r="MVQ213" s="92"/>
      <c r="MVR213" s="92"/>
      <c r="MVS213" s="92"/>
      <c r="MVT213" s="92"/>
      <c r="MVU213" s="92"/>
      <c r="MVV213" s="92"/>
      <c r="MVW213" s="92"/>
      <c r="MVX213" s="92"/>
      <c r="MVY213" s="92"/>
      <c r="MVZ213" s="92"/>
      <c r="MWA213" s="92"/>
      <c r="MWB213" s="92"/>
      <c r="MWC213" s="92"/>
      <c r="MWD213" s="92"/>
      <c r="MWE213" s="92"/>
      <c r="MWF213" s="92"/>
      <c r="MWG213" s="92"/>
      <c r="MWH213" s="92"/>
      <c r="MWI213" s="92"/>
      <c r="MWJ213" s="92"/>
      <c r="MWK213" s="92"/>
      <c r="MWL213" s="92"/>
      <c r="MWM213" s="92"/>
      <c r="MWN213" s="92"/>
      <c r="MWO213" s="92"/>
      <c r="MWP213" s="92"/>
      <c r="MWQ213" s="92"/>
      <c r="MWR213" s="92"/>
      <c r="MWS213" s="92"/>
      <c r="MWT213" s="92"/>
      <c r="MWU213" s="92"/>
      <c r="MWV213" s="92"/>
      <c r="MWW213" s="92"/>
      <c r="MWX213" s="92"/>
      <c r="MWY213" s="92"/>
      <c r="MWZ213" s="92"/>
      <c r="MXA213" s="92"/>
      <c r="MXB213" s="92"/>
      <c r="MXC213" s="92"/>
      <c r="MXD213" s="92"/>
      <c r="MXE213" s="92"/>
      <c r="MXF213" s="92"/>
      <c r="MXG213" s="92"/>
      <c r="MXH213" s="92"/>
      <c r="MXI213" s="92"/>
      <c r="MXJ213" s="92"/>
      <c r="MXK213" s="92"/>
      <c r="MXL213" s="92"/>
      <c r="MXM213" s="92"/>
      <c r="MXN213" s="92"/>
      <c r="MXO213" s="92"/>
      <c r="MXP213" s="92"/>
      <c r="MXQ213" s="92"/>
      <c r="MXR213" s="92"/>
      <c r="MXS213" s="92"/>
      <c r="MXT213" s="92"/>
      <c r="MXU213" s="92"/>
      <c r="MXV213" s="92"/>
      <c r="MXW213" s="92"/>
      <c r="MXX213" s="92"/>
      <c r="MXY213" s="92"/>
      <c r="MXZ213" s="92"/>
      <c r="MYA213" s="92"/>
      <c r="MYB213" s="92"/>
      <c r="MYC213" s="92"/>
      <c r="MYD213" s="92"/>
      <c r="MYE213" s="92"/>
      <c r="MYF213" s="92"/>
      <c r="MYG213" s="92"/>
      <c r="MYH213" s="92"/>
      <c r="MYI213" s="92"/>
      <c r="MYJ213" s="92"/>
      <c r="MYK213" s="92"/>
      <c r="MYL213" s="92"/>
      <c r="MYM213" s="92"/>
      <c r="MYN213" s="92"/>
      <c r="MYO213" s="92"/>
      <c r="MYP213" s="92"/>
      <c r="MYQ213" s="92"/>
      <c r="MYR213" s="92"/>
      <c r="MYS213" s="92"/>
      <c r="MYT213" s="92"/>
      <c r="MYU213" s="92"/>
      <c r="MYV213" s="92"/>
      <c r="MYW213" s="92"/>
      <c r="MYX213" s="92"/>
      <c r="MYY213" s="92"/>
      <c r="MYZ213" s="92"/>
      <c r="MZA213" s="92"/>
      <c r="MZB213" s="92"/>
      <c r="MZC213" s="92"/>
      <c r="MZD213" s="92"/>
      <c r="MZE213" s="92"/>
      <c r="MZF213" s="92"/>
      <c r="MZG213" s="92"/>
      <c r="MZH213" s="92"/>
      <c r="MZI213" s="92"/>
      <c r="MZJ213" s="92"/>
      <c r="MZK213" s="92"/>
      <c r="MZL213" s="92"/>
      <c r="MZM213" s="92"/>
      <c r="MZN213" s="92"/>
      <c r="MZO213" s="92"/>
      <c r="MZP213" s="92"/>
      <c r="MZQ213" s="92"/>
      <c r="MZR213" s="92"/>
      <c r="MZS213" s="92"/>
      <c r="MZT213" s="92"/>
      <c r="MZU213" s="92"/>
      <c r="MZV213" s="92"/>
      <c r="MZW213" s="92"/>
      <c r="MZX213" s="92"/>
      <c r="MZY213" s="92"/>
      <c r="MZZ213" s="92"/>
      <c r="NAA213" s="92"/>
      <c r="NAB213" s="92"/>
      <c r="NAC213" s="92"/>
      <c r="NAD213" s="92"/>
      <c r="NAE213" s="92"/>
      <c r="NAF213" s="92"/>
      <c r="NAG213" s="92"/>
      <c r="NAH213" s="92"/>
      <c r="NAI213" s="92"/>
      <c r="NAJ213" s="92"/>
      <c r="NAK213" s="92"/>
      <c r="NAL213" s="92"/>
      <c r="NAM213" s="92"/>
      <c r="NAN213" s="92"/>
      <c r="NAO213" s="92"/>
      <c r="NAP213" s="92"/>
      <c r="NAQ213" s="92"/>
      <c r="NAR213" s="92"/>
      <c r="NAS213" s="92"/>
      <c r="NAT213" s="92"/>
      <c r="NAU213" s="92"/>
      <c r="NAV213" s="92"/>
      <c r="NAW213" s="92"/>
      <c r="NAX213" s="92"/>
      <c r="NAY213" s="92"/>
      <c r="NAZ213" s="92"/>
      <c r="NBA213" s="92"/>
      <c r="NBB213" s="92"/>
      <c r="NBC213" s="92"/>
      <c r="NBD213" s="92"/>
      <c r="NBE213" s="92"/>
      <c r="NBF213" s="92"/>
      <c r="NBG213" s="92"/>
      <c r="NBH213" s="92"/>
      <c r="NBI213" s="92"/>
      <c r="NBJ213" s="92"/>
      <c r="NBK213" s="92"/>
      <c r="NBL213" s="92"/>
      <c r="NBM213" s="92"/>
      <c r="NBN213" s="92"/>
      <c r="NBO213" s="92"/>
      <c r="NBP213" s="92"/>
      <c r="NBQ213" s="92"/>
      <c r="NBR213" s="92"/>
      <c r="NBS213" s="92"/>
      <c r="NBT213" s="92"/>
      <c r="NBU213" s="92"/>
      <c r="NBV213" s="92"/>
      <c r="NBW213" s="92"/>
      <c r="NBX213" s="92"/>
      <c r="NBY213" s="92"/>
      <c r="NBZ213" s="92"/>
      <c r="NCA213" s="92"/>
      <c r="NCB213" s="92"/>
      <c r="NCC213" s="92"/>
      <c r="NCD213" s="92"/>
      <c r="NCE213" s="92"/>
      <c r="NCF213" s="92"/>
      <c r="NCG213" s="92"/>
      <c r="NCH213" s="92"/>
      <c r="NCI213" s="92"/>
      <c r="NCJ213" s="92"/>
      <c r="NCK213" s="92"/>
      <c r="NCL213" s="92"/>
      <c r="NCM213" s="92"/>
      <c r="NCN213" s="92"/>
      <c r="NCO213" s="92"/>
      <c r="NCP213" s="92"/>
      <c r="NCQ213" s="92"/>
      <c r="NCR213" s="92"/>
      <c r="NCS213" s="92"/>
      <c r="NCT213" s="92"/>
      <c r="NCU213" s="92"/>
      <c r="NCV213" s="92"/>
      <c r="NCW213" s="92"/>
      <c r="NCX213" s="92"/>
      <c r="NCY213" s="92"/>
      <c r="NCZ213" s="92"/>
      <c r="NDA213" s="92"/>
      <c r="NDB213" s="92"/>
      <c r="NDC213" s="92"/>
      <c r="NDD213" s="92"/>
      <c r="NDE213" s="92"/>
      <c r="NDF213" s="92"/>
      <c r="NDG213" s="92"/>
      <c r="NDH213" s="92"/>
      <c r="NDI213" s="92"/>
      <c r="NDJ213" s="92"/>
      <c r="NDK213" s="92"/>
      <c r="NDL213" s="92"/>
      <c r="NDM213" s="92"/>
      <c r="NDN213" s="92"/>
      <c r="NDO213" s="92"/>
      <c r="NDP213" s="92"/>
      <c r="NDQ213" s="92"/>
      <c r="NDR213" s="92"/>
      <c r="NDS213" s="92"/>
      <c r="NDT213" s="92"/>
      <c r="NDU213" s="92"/>
      <c r="NDV213" s="92"/>
      <c r="NDW213" s="92"/>
      <c r="NDX213" s="92"/>
      <c r="NDY213" s="92"/>
      <c r="NDZ213" s="92"/>
      <c r="NEA213" s="92"/>
      <c r="NEB213" s="92"/>
      <c r="NEC213" s="92"/>
      <c r="NED213" s="92"/>
      <c r="NEE213" s="92"/>
      <c r="NEF213" s="92"/>
      <c r="NEG213" s="92"/>
      <c r="NEH213" s="92"/>
      <c r="NEI213" s="92"/>
      <c r="NEJ213" s="92"/>
      <c r="NEK213" s="92"/>
      <c r="NEL213" s="92"/>
      <c r="NEM213" s="92"/>
      <c r="NEN213" s="92"/>
      <c r="NEO213" s="92"/>
      <c r="NEP213" s="92"/>
      <c r="NEQ213" s="92"/>
      <c r="NER213" s="92"/>
      <c r="NES213" s="92"/>
      <c r="NET213" s="92"/>
      <c r="NEU213" s="92"/>
      <c r="NEV213" s="92"/>
      <c r="NEW213" s="92"/>
      <c r="NEX213" s="92"/>
      <c r="NEY213" s="92"/>
      <c r="NEZ213" s="92"/>
      <c r="NFA213" s="92"/>
      <c r="NFB213" s="92"/>
      <c r="NFC213" s="92"/>
      <c r="NFD213" s="92"/>
      <c r="NFE213" s="92"/>
      <c r="NFF213" s="92"/>
      <c r="NFG213" s="92"/>
      <c r="NFH213" s="92"/>
      <c r="NFI213" s="92"/>
      <c r="NFJ213" s="92"/>
      <c r="NFK213" s="92"/>
      <c r="NFL213" s="92"/>
      <c r="NFM213" s="92"/>
      <c r="NFN213" s="92"/>
      <c r="NFO213" s="92"/>
      <c r="NFP213" s="92"/>
      <c r="NFQ213" s="92"/>
      <c r="NFR213" s="92"/>
      <c r="NFS213" s="92"/>
      <c r="NFT213" s="92"/>
      <c r="NFU213" s="92"/>
      <c r="NFV213" s="92"/>
      <c r="NFW213" s="92"/>
      <c r="NFX213" s="92"/>
      <c r="NFY213" s="92"/>
      <c r="NFZ213" s="92"/>
      <c r="NGA213" s="92"/>
      <c r="NGB213" s="92"/>
      <c r="NGC213" s="92"/>
      <c r="NGD213" s="92"/>
      <c r="NGE213" s="92"/>
      <c r="NGF213" s="92"/>
      <c r="NGG213" s="92"/>
      <c r="NGH213" s="92"/>
      <c r="NGI213" s="92"/>
      <c r="NGJ213" s="92"/>
      <c r="NGK213" s="92"/>
      <c r="NGL213" s="92"/>
      <c r="NGM213" s="92"/>
      <c r="NGN213" s="92"/>
      <c r="NGO213" s="92"/>
      <c r="NGP213" s="92"/>
      <c r="NGQ213" s="92"/>
      <c r="NGR213" s="92"/>
      <c r="NGS213" s="92"/>
      <c r="NGT213" s="92"/>
      <c r="NGU213" s="92"/>
      <c r="NGV213" s="92"/>
      <c r="NGW213" s="92"/>
      <c r="NGX213" s="92"/>
      <c r="NGY213" s="92"/>
      <c r="NGZ213" s="92"/>
      <c r="NHA213" s="92"/>
      <c r="NHB213" s="92"/>
      <c r="NHC213" s="92"/>
      <c r="NHD213" s="92"/>
      <c r="NHE213" s="92"/>
      <c r="NHF213" s="92"/>
      <c r="NHG213" s="92"/>
      <c r="NHH213" s="92"/>
      <c r="NHI213" s="92"/>
      <c r="NHJ213" s="92"/>
      <c r="NHK213" s="92"/>
      <c r="NHL213" s="92"/>
      <c r="NHM213" s="92"/>
      <c r="NHN213" s="92"/>
      <c r="NHO213" s="92"/>
      <c r="NHP213" s="92"/>
      <c r="NHQ213" s="92"/>
      <c r="NHR213" s="92"/>
      <c r="NHS213" s="92"/>
      <c r="NHT213" s="92"/>
      <c r="NHU213" s="92"/>
      <c r="NHV213" s="92"/>
      <c r="NHW213" s="92"/>
      <c r="NHX213" s="92"/>
      <c r="NHY213" s="92"/>
      <c r="NHZ213" s="92"/>
      <c r="NIA213" s="92"/>
      <c r="NIB213" s="92"/>
      <c r="NIC213" s="92"/>
      <c r="NID213" s="92"/>
      <c r="NIE213" s="92"/>
      <c r="NIF213" s="92"/>
      <c r="NIG213" s="92"/>
      <c r="NIH213" s="92"/>
      <c r="NII213" s="92"/>
      <c r="NIJ213" s="92"/>
      <c r="NIK213" s="92"/>
      <c r="NIL213" s="92"/>
      <c r="NIM213" s="92"/>
      <c r="NIN213" s="92"/>
      <c r="NIO213" s="92"/>
      <c r="NIP213" s="92"/>
      <c r="NIQ213" s="92"/>
      <c r="NIR213" s="92"/>
      <c r="NIS213" s="92"/>
      <c r="NIT213" s="92"/>
      <c r="NIU213" s="92"/>
      <c r="NIV213" s="92"/>
      <c r="NIW213" s="92"/>
      <c r="NIX213" s="92"/>
      <c r="NIY213" s="92"/>
      <c r="NIZ213" s="92"/>
      <c r="NJA213" s="92"/>
      <c r="NJB213" s="92"/>
      <c r="NJC213" s="92"/>
      <c r="NJD213" s="92"/>
      <c r="NJE213" s="92"/>
      <c r="NJF213" s="92"/>
      <c r="NJG213" s="92"/>
      <c r="NJH213" s="92"/>
      <c r="NJI213" s="92"/>
      <c r="NJJ213" s="92"/>
      <c r="NJK213" s="92"/>
      <c r="NJL213" s="92"/>
      <c r="NJM213" s="92"/>
      <c r="NJN213" s="92"/>
      <c r="NJO213" s="92"/>
      <c r="NJP213" s="92"/>
      <c r="NJQ213" s="92"/>
      <c r="NJR213" s="92"/>
      <c r="NJS213" s="92"/>
      <c r="NJT213" s="92"/>
      <c r="NJU213" s="92"/>
      <c r="NJV213" s="92"/>
      <c r="NJW213" s="92"/>
      <c r="NJX213" s="92"/>
      <c r="NJY213" s="92"/>
      <c r="NJZ213" s="92"/>
      <c r="NKA213" s="92"/>
      <c r="NKB213" s="92"/>
      <c r="NKC213" s="92"/>
      <c r="NKD213" s="92"/>
      <c r="NKE213" s="92"/>
      <c r="NKF213" s="92"/>
      <c r="NKG213" s="92"/>
      <c r="NKH213" s="92"/>
      <c r="NKI213" s="92"/>
      <c r="NKJ213" s="92"/>
      <c r="NKK213" s="92"/>
      <c r="NKL213" s="92"/>
      <c r="NKM213" s="92"/>
      <c r="NKN213" s="92"/>
      <c r="NKO213" s="92"/>
      <c r="NKP213" s="92"/>
      <c r="NKQ213" s="92"/>
      <c r="NKR213" s="92"/>
      <c r="NKS213" s="92"/>
      <c r="NKT213" s="92"/>
      <c r="NKU213" s="92"/>
      <c r="NKV213" s="92"/>
      <c r="NKW213" s="92"/>
      <c r="NKX213" s="92"/>
      <c r="NKY213" s="92"/>
      <c r="NKZ213" s="92"/>
      <c r="NLA213" s="92"/>
      <c r="NLB213" s="92"/>
      <c r="NLC213" s="92"/>
      <c r="NLD213" s="92"/>
      <c r="NLE213" s="92"/>
      <c r="NLF213" s="92"/>
      <c r="NLG213" s="92"/>
      <c r="NLH213" s="92"/>
      <c r="NLI213" s="92"/>
      <c r="NLJ213" s="92"/>
      <c r="NLK213" s="92"/>
      <c r="NLL213" s="92"/>
      <c r="NLM213" s="92"/>
      <c r="NLN213" s="92"/>
      <c r="NLO213" s="92"/>
      <c r="NLP213" s="92"/>
      <c r="NLQ213" s="92"/>
      <c r="NLR213" s="92"/>
      <c r="NLS213" s="92"/>
      <c r="NLT213" s="92"/>
      <c r="NLU213" s="92"/>
      <c r="NLV213" s="92"/>
      <c r="NLW213" s="92"/>
      <c r="NLX213" s="92"/>
      <c r="NLY213" s="92"/>
      <c r="NLZ213" s="92"/>
      <c r="NMA213" s="92"/>
      <c r="NMB213" s="92"/>
      <c r="NMC213" s="92"/>
      <c r="NMD213" s="92"/>
      <c r="NME213" s="92"/>
      <c r="NMF213" s="92"/>
      <c r="NMG213" s="92"/>
      <c r="NMH213" s="92"/>
      <c r="NMI213" s="92"/>
      <c r="NMJ213" s="92"/>
      <c r="NMK213" s="92"/>
      <c r="NML213" s="92"/>
      <c r="NMM213" s="92"/>
      <c r="NMN213" s="92"/>
      <c r="NMO213" s="92"/>
      <c r="NMP213" s="92"/>
      <c r="NMQ213" s="92"/>
      <c r="NMR213" s="92"/>
      <c r="NMS213" s="92"/>
      <c r="NMT213" s="92"/>
      <c r="NMU213" s="92"/>
      <c r="NMV213" s="92"/>
      <c r="NMW213" s="92"/>
      <c r="NMX213" s="92"/>
      <c r="NMY213" s="92"/>
      <c r="NMZ213" s="92"/>
      <c r="NNA213" s="92"/>
      <c r="NNB213" s="92"/>
      <c r="NNC213" s="92"/>
      <c r="NND213" s="92"/>
      <c r="NNE213" s="92"/>
      <c r="NNF213" s="92"/>
      <c r="NNG213" s="92"/>
      <c r="NNH213" s="92"/>
      <c r="NNI213" s="92"/>
      <c r="NNJ213" s="92"/>
      <c r="NNK213" s="92"/>
      <c r="NNL213" s="92"/>
      <c r="NNM213" s="92"/>
      <c r="NNN213" s="92"/>
      <c r="NNO213" s="92"/>
      <c r="NNP213" s="92"/>
      <c r="NNQ213" s="92"/>
      <c r="NNR213" s="92"/>
      <c r="NNS213" s="92"/>
      <c r="NNT213" s="92"/>
      <c r="NNU213" s="92"/>
      <c r="NNV213" s="92"/>
      <c r="NNW213" s="92"/>
      <c r="NNX213" s="92"/>
      <c r="NNY213" s="92"/>
      <c r="NNZ213" s="92"/>
      <c r="NOA213" s="92"/>
      <c r="NOB213" s="92"/>
      <c r="NOC213" s="92"/>
      <c r="NOD213" s="92"/>
      <c r="NOE213" s="92"/>
      <c r="NOF213" s="92"/>
      <c r="NOG213" s="92"/>
      <c r="NOH213" s="92"/>
      <c r="NOI213" s="92"/>
      <c r="NOJ213" s="92"/>
      <c r="NOK213" s="92"/>
      <c r="NOL213" s="92"/>
      <c r="NOM213" s="92"/>
      <c r="NON213" s="92"/>
      <c r="NOO213" s="92"/>
      <c r="NOP213" s="92"/>
      <c r="NOQ213" s="92"/>
      <c r="NOR213" s="92"/>
      <c r="NOS213" s="92"/>
      <c r="NOT213" s="92"/>
      <c r="NOU213" s="92"/>
      <c r="NOV213" s="92"/>
      <c r="NOW213" s="92"/>
      <c r="NOX213" s="92"/>
      <c r="NOY213" s="92"/>
      <c r="NOZ213" s="92"/>
      <c r="NPA213" s="92"/>
      <c r="NPB213" s="92"/>
      <c r="NPC213" s="92"/>
      <c r="NPD213" s="92"/>
      <c r="NPE213" s="92"/>
      <c r="NPF213" s="92"/>
      <c r="NPG213" s="92"/>
      <c r="NPH213" s="92"/>
      <c r="NPI213" s="92"/>
      <c r="NPJ213" s="92"/>
      <c r="NPK213" s="92"/>
      <c r="NPL213" s="92"/>
      <c r="NPM213" s="92"/>
      <c r="NPN213" s="92"/>
      <c r="NPO213" s="92"/>
      <c r="NPP213" s="92"/>
      <c r="NPQ213" s="92"/>
      <c r="NPR213" s="92"/>
      <c r="NPS213" s="92"/>
      <c r="NPT213" s="92"/>
      <c r="NPU213" s="92"/>
      <c r="NPV213" s="92"/>
      <c r="NPW213" s="92"/>
      <c r="NPX213" s="92"/>
      <c r="NPY213" s="92"/>
      <c r="NPZ213" s="92"/>
      <c r="NQA213" s="92"/>
      <c r="NQB213" s="92"/>
      <c r="NQC213" s="92"/>
      <c r="NQD213" s="92"/>
      <c r="NQE213" s="92"/>
      <c r="NQF213" s="92"/>
      <c r="NQG213" s="92"/>
      <c r="NQH213" s="92"/>
      <c r="NQI213" s="92"/>
      <c r="NQJ213" s="92"/>
      <c r="NQK213" s="92"/>
      <c r="NQL213" s="92"/>
      <c r="NQM213" s="92"/>
      <c r="NQN213" s="92"/>
      <c r="NQO213" s="92"/>
      <c r="NQP213" s="92"/>
      <c r="NQQ213" s="92"/>
      <c r="NQR213" s="92"/>
      <c r="NQS213" s="92"/>
      <c r="NQT213" s="92"/>
      <c r="NQU213" s="92"/>
      <c r="NQV213" s="92"/>
      <c r="NQW213" s="92"/>
      <c r="NQX213" s="92"/>
      <c r="NQY213" s="92"/>
      <c r="NQZ213" s="92"/>
      <c r="NRA213" s="92"/>
      <c r="NRB213" s="92"/>
      <c r="NRC213" s="92"/>
      <c r="NRD213" s="92"/>
      <c r="NRE213" s="92"/>
      <c r="NRF213" s="92"/>
      <c r="NRG213" s="92"/>
      <c r="NRH213" s="92"/>
      <c r="NRI213" s="92"/>
      <c r="NRJ213" s="92"/>
      <c r="NRK213" s="92"/>
      <c r="NRL213" s="92"/>
      <c r="NRM213" s="92"/>
      <c r="NRN213" s="92"/>
      <c r="NRO213" s="92"/>
      <c r="NRP213" s="92"/>
      <c r="NRQ213" s="92"/>
      <c r="NRR213" s="92"/>
      <c r="NRS213" s="92"/>
      <c r="NRT213" s="92"/>
      <c r="NRU213" s="92"/>
      <c r="NRV213" s="92"/>
      <c r="NRW213" s="92"/>
      <c r="NRX213" s="92"/>
      <c r="NRY213" s="92"/>
      <c r="NRZ213" s="92"/>
      <c r="NSA213" s="92"/>
      <c r="NSB213" s="92"/>
      <c r="NSC213" s="92"/>
      <c r="NSD213" s="92"/>
      <c r="NSE213" s="92"/>
      <c r="NSF213" s="92"/>
      <c r="NSG213" s="92"/>
      <c r="NSH213" s="92"/>
      <c r="NSI213" s="92"/>
      <c r="NSJ213" s="92"/>
      <c r="NSK213" s="92"/>
      <c r="NSL213" s="92"/>
      <c r="NSM213" s="92"/>
      <c r="NSN213" s="92"/>
      <c r="NSO213" s="92"/>
      <c r="NSP213" s="92"/>
      <c r="NSQ213" s="92"/>
      <c r="NSR213" s="92"/>
      <c r="NSS213" s="92"/>
      <c r="NST213" s="92"/>
      <c r="NSU213" s="92"/>
      <c r="NSV213" s="92"/>
      <c r="NSW213" s="92"/>
      <c r="NSX213" s="92"/>
      <c r="NSY213" s="92"/>
      <c r="NSZ213" s="92"/>
      <c r="NTA213" s="92"/>
      <c r="NTB213" s="92"/>
      <c r="NTC213" s="92"/>
      <c r="NTD213" s="92"/>
      <c r="NTE213" s="92"/>
      <c r="NTF213" s="92"/>
      <c r="NTG213" s="92"/>
      <c r="NTH213" s="92"/>
      <c r="NTI213" s="92"/>
      <c r="NTJ213" s="92"/>
      <c r="NTK213" s="92"/>
      <c r="NTL213" s="92"/>
      <c r="NTM213" s="92"/>
      <c r="NTN213" s="92"/>
      <c r="NTO213" s="92"/>
      <c r="NTP213" s="92"/>
      <c r="NTQ213" s="92"/>
      <c r="NTR213" s="92"/>
      <c r="NTS213" s="92"/>
      <c r="NTT213" s="92"/>
      <c r="NTU213" s="92"/>
      <c r="NTV213" s="92"/>
      <c r="NTW213" s="92"/>
      <c r="NTX213" s="92"/>
      <c r="NTY213" s="92"/>
      <c r="NTZ213" s="92"/>
      <c r="NUA213" s="92"/>
      <c r="NUB213" s="92"/>
      <c r="NUC213" s="92"/>
      <c r="NUD213" s="92"/>
      <c r="NUE213" s="92"/>
      <c r="NUF213" s="92"/>
      <c r="NUG213" s="92"/>
      <c r="NUH213" s="92"/>
      <c r="NUI213" s="92"/>
      <c r="NUJ213" s="92"/>
      <c r="NUK213" s="92"/>
      <c r="NUL213" s="92"/>
      <c r="NUM213" s="92"/>
      <c r="NUN213" s="92"/>
      <c r="NUO213" s="92"/>
      <c r="NUP213" s="92"/>
      <c r="NUQ213" s="92"/>
      <c r="NUR213" s="92"/>
      <c r="NUS213" s="92"/>
      <c r="NUT213" s="92"/>
      <c r="NUU213" s="92"/>
      <c r="NUV213" s="92"/>
      <c r="NUW213" s="92"/>
      <c r="NUX213" s="92"/>
      <c r="NUY213" s="92"/>
      <c r="NUZ213" s="92"/>
      <c r="NVA213" s="92"/>
      <c r="NVB213" s="92"/>
      <c r="NVC213" s="92"/>
      <c r="NVD213" s="92"/>
      <c r="NVE213" s="92"/>
      <c r="NVF213" s="92"/>
      <c r="NVG213" s="92"/>
      <c r="NVH213" s="92"/>
      <c r="NVI213" s="92"/>
      <c r="NVJ213" s="92"/>
      <c r="NVK213" s="92"/>
      <c r="NVL213" s="92"/>
      <c r="NVM213" s="92"/>
      <c r="NVN213" s="92"/>
      <c r="NVO213" s="92"/>
      <c r="NVP213" s="92"/>
      <c r="NVQ213" s="92"/>
      <c r="NVR213" s="92"/>
      <c r="NVS213" s="92"/>
      <c r="NVT213" s="92"/>
      <c r="NVU213" s="92"/>
      <c r="NVV213" s="92"/>
      <c r="NVW213" s="92"/>
      <c r="NVX213" s="92"/>
      <c r="NVY213" s="92"/>
      <c r="NVZ213" s="92"/>
      <c r="NWA213" s="92"/>
      <c r="NWB213" s="92"/>
      <c r="NWC213" s="92"/>
      <c r="NWD213" s="92"/>
      <c r="NWE213" s="92"/>
      <c r="NWF213" s="92"/>
      <c r="NWG213" s="92"/>
      <c r="NWH213" s="92"/>
      <c r="NWI213" s="92"/>
      <c r="NWJ213" s="92"/>
      <c r="NWK213" s="92"/>
      <c r="NWL213" s="92"/>
      <c r="NWM213" s="92"/>
      <c r="NWN213" s="92"/>
      <c r="NWO213" s="92"/>
      <c r="NWP213" s="92"/>
      <c r="NWQ213" s="92"/>
      <c r="NWR213" s="92"/>
      <c r="NWS213" s="92"/>
      <c r="NWT213" s="92"/>
      <c r="NWU213" s="92"/>
      <c r="NWV213" s="92"/>
      <c r="NWW213" s="92"/>
      <c r="NWX213" s="92"/>
      <c r="NWY213" s="92"/>
      <c r="NWZ213" s="92"/>
      <c r="NXA213" s="92"/>
      <c r="NXB213" s="92"/>
      <c r="NXC213" s="92"/>
      <c r="NXD213" s="92"/>
      <c r="NXE213" s="92"/>
      <c r="NXF213" s="92"/>
      <c r="NXG213" s="92"/>
      <c r="NXH213" s="92"/>
      <c r="NXI213" s="92"/>
      <c r="NXJ213" s="92"/>
      <c r="NXK213" s="92"/>
      <c r="NXL213" s="92"/>
      <c r="NXM213" s="92"/>
      <c r="NXN213" s="92"/>
      <c r="NXO213" s="92"/>
      <c r="NXP213" s="92"/>
      <c r="NXQ213" s="92"/>
      <c r="NXR213" s="92"/>
      <c r="NXS213" s="92"/>
      <c r="NXT213" s="92"/>
      <c r="NXU213" s="92"/>
      <c r="NXV213" s="92"/>
      <c r="NXW213" s="92"/>
      <c r="NXX213" s="92"/>
      <c r="NXY213" s="92"/>
      <c r="NXZ213" s="92"/>
      <c r="NYA213" s="92"/>
      <c r="NYB213" s="92"/>
      <c r="NYC213" s="92"/>
      <c r="NYD213" s="92"/>
      <c r="NYE213" s="92"/>
      <c r="NYF213" s="92"/>
      <c r="NYG213" s="92"/>
      <c r="NYH213" s="92"/>
      <c r="NYI213" s="92"/>
      <c r="NYJ213" s="92"/>
      <c r="NYK213" s="92"/>
      <c r="NYL213" s="92"/>
      <c r="NYM213" s="92"/>
      <c r="NYN213" s="92"/>
      <c r="NYO213" s="92"/>
      <c r="NYP213" s="92"/>
      <c r="NYQ213" s="92"/>
      <c r="NYR213" s="92"/>
      <c r="NYS213" s="92"/>
      <c r="NYT213" s="92"/>
      <c r="NYU213" s="92"/>
      <c r="NYV213" s="92"/>
      <c r="NYW213" s="92"/>
      <c r="NYX213" s="92"/>
      <c r="NYY213" s="92"/>
      <c r="NYZ213" s="92"/>
      <c r="NZA213" s="92"/>
      <c r="NZB213" s="92"/>
      <c r="NZC213" s="92"/>
      <c r="NZD213" s="92"/>
      <c r="NZE213" s="92"/>
      <c r="NZF213" s="92"/>
      <c r="NZG213" s="92"/>
      <c r="NZH213" s="92"/>
      <c r="NZI213" s="92"/>
      <c r="NZJ213" s="92"/>
      <c r="NZK213" s="92"/>
      <c r="NZL213" s="92"/>
      <c r="NZM213" s="92"/>
      <c r="NZN213" s="92"/>
      <c r="NZO213" s="92"/>
      <c r="NZP213" s="92"/>
      <c r="NZQ213" s="92"/>
      <c r="NZR213" s="92"/>
      <c r="NZS213" s="92"/>
      <c r="NZT213" s="92"/>
      <c r="NZU213" s="92"/>
      <c r="NZV213" s="92"/>
      <c r="NZW213" s="92"/>
      <c r="NZX213" s="92"/>
      <c r="NZY213" s="92"/>
      <c r="NZZ213" s="92"/>
      <c r="OAA213" s="92"/>
      <c r="OAB213" s="92"/>
      <c r="OAC213" s="92"/>
      <c r="OAD213" s="92"/>
      <c r="OAE213" s="92"/>
      <c r="OAF213" s="92"/>
      <c r="OAG213" s="92"/>
      <c r="OAH213" s="92"/>
      <c r="OAI213" s="92"/>
      <c r="OAJ213" s="92"/>
      <c r="OAK213" s="92"/>
      <c r="OAL213" s="92"/>
      <c r="OAM213" s="92"/>
      <c r="OAN213" s="92"/>
      <c r="OAO213" s="92"/>
      <c r="OAP213" s="92"/>
      <c r="OAQ213" s="92"/>
      <c r="OAR213" s="92"/>
      <c r="OAS213" s="92"/>
      <c r="OAT213" s="92"/>
      <c r="OAU213" s="92"/>
      <c r="OAV213" s="92"/>
      <c r="OAW213" s="92"/>
      <c r="OAX213" s="92"/>
      <c r="OAY213" s="92"/>
      <c r="OAZ213" s="92"/>
      <c r="OBA213" s="92"/>
      <c r="OBB213" s="92"/>
      <c r="OBC213" s="92"/>
      <c r="OBD213" s="92"/>
      <c r="OBE213" s="92"/>
      <c r="OBF213" s="92"/>
      <c r="OBG213" s="92"/>
      <c r="OBH213" s="92"/>
      <c r="OBI213" s="92"/>
      <c r="OBJ213" s="92"/>
      <c r="OBK213" s="92"/>
      <c r="OBL213" s="92"/>
      <c r="OBM213" s="92"/>
      <c r="OBN213" s="92"/>
      <c r="OBO213" s="92"/>
      <c r="OBP213" s="92"/>
      <c r="OBQ213" s="92"/>
      <c r="OBR213" s="92"/>
      <c r="OBS213" s="92"/>
      <c r="OBT213" s="92"/>
      <c r="OBU213" s="92"/>
      <c r="OBV213" s="92"/>
      <c r="OBW213" s="92"/>
      <c r="OBX213" s="92"/>
      <c r="OBY213" s="92"/>
      <c r="OBZ213" s="92"/>
      <c r="OCA213" s="92"/>
      <c r="OCB213" s="92"/>
      <c r="OCC213" s="92"/>
      <c r="OCD213" s="92"/>
      <c r="OCE213" s="92"/>
      <c r="OCF213" s="92"/>
      <c r="OCG213" s="92"/>
      <c r="OCH213" s="92"/>
      <c r="OCI213" s="92"/>
      <c r="OCJ213" s="92"/>
      <c r="OCK213" s="92"/>
      <c r="OCL213" s="92"/>
      <c r="OCM213" s="92"/>
      <c r="OCN213" s="92"/>
      <c r="OCO213" s="92"/>
      <c r="OCP213" s="92"/>
      <c r="OCQ213" s="92"/>
      <c r="OCR213" s="92"/>
      <c r="OCS213" s="92"/>
      <c r="OCT213" s="92"/>
      <c r="OCU213" s="92"/>
      <c r="OCV213" s="92"/>
      <c r="OCW213" s="92"/>
      <c r="OCX213" s="92"/>
      <c r="OCY213" s="92"/>
      <c r="OCZ213" s="92"/>
      <c r="ODA213" s="92"/>
      <c r="ODB213" s="92"/>
      <c r="ODC213" s="92"/>
      <c r="ODD213" s="92"/>
      <c r="ODE213" s="92"/>
      <c r="ODF213" s="92"/>
      <c r="ODG213" s="92"/>
      <c r="ODH213" s="92"/>
      <c r="ODI213" s="92"/>
      <c r="ODJ213" s="92"/>
      <c r="ODK213" s="92"/>
      <c r="ODL213" s="92"/>
      <c r="ODM213" s="92"/>
      <c r="ODN213" s="92"/>
      <c r="ODO213" s="92"/>
      <c r="ODP213" s="92"/>
      <c r="ODQ213" s="92"/>
      <c r="ODR213" s="92"/>
      <c r="ODS213" s="92"/>
      <c r="ODT213" s="92"/>
      <c r="ODU213" s="92"/>
      <c r="ODV213" s="92"/>
      <c r="ODW213" s="92"/>
      <c r="ODX213" s="92"/>
      <c r="ODY213" s="92"/>
      <c r="ODZ213" s="92"/>
      <c r="OEA213" s="92"/>
      <c r="OEB213" s="92"/>
      <c r="OEC213" s="92"/>
      <c r="OED213" s="92"/>
      <c r="OEE213" s="92"/>
      <c r="OEF213" s="92"/>
      <c r="OEG213" s="92"/>
      <c r="OEH213" s="92"/>
      <c r="OEI213" s="92"/>
      <c r="OEJ213" s="92"/>
      <c r="OEK213" s="92"/>
      <c r="OEL213" s="92"/>
      <c r="OEM213" s="92"/>
      <c r="OEN213" s="92"/>
      <c r="OEO213" s="92"/>
      <c r="OEP213" s="92"/>
      <c r="OEQ213" s="92"/>
      <c r="OER213" s="92"/>
      <c r="OES213" s="92"/>
      <c r="OET213" s="92"/>
      <c r="OEU213" s="92"/>
      <c r="OEV213" s="92"/>
      <c r="OEW213" s="92"/>
      <c r="OEX213" s="92"/>
      <c r="OEY213" s="92"/>
      <c r="OEZ213" s="92"/>
      <c r="OFA213" s="92"/>
      <c r="OFB213" s="92"/>
      <c r="OFC213" s="92"/>
      <c r="OFD213" s="92"/>
      <c r="OFE213" s="92"/>
      <c r="OFF213" s="92"/>
      <c r="OFG213" s="92"/>
      <c r="OFH213" s="92"/>
      <c r="OFI213" s="92"/>
      <c r="OFJ213" s="92"/>
      <c r="OFK213" s="92"/>
      <c r="OFL213" s="92"/>
      <c r="OFM213" s="92"/>
      <c r="OFN213" s="92"/>
      <c r="OFO213" s="92"/>
      <c r="OFP213" s="92"/>
      <c r="OFQ213" s="92"/>
      <c r="OFR213" s="92"/>
      <c r="OFS213" s="92"/>
      <c r="OFT213" s="92"/>
      <c r="OFU213" s="92"/>
      <c r="OFV213" s="92"/>
      <c r="OFW213" s="92"/>
      <c r="OFX213" s="92"/>
      <c r="OFY213" s="92"/>
      <c r="OFZ213" s="92"/>
      <c r="OGA213" s="92"/>
      <c r="OGB213" s="92"/>
      <c r="OGC213" s="92"/>
      <c r="OGD213" s="92"/>
      <c r="OGE213" s="92"/>
      <c r="OGF213" s="92"/>
      <c r="OGG213" s="92"/>
      <c r="OGH213" s="92"/>
      <c r="OGI213" s="92"/>
      <c r="OGJ213" s="92"/>
      <c r="OGK213" s="92"/>
      <c r="OGL213" s="92"/>
      <c r="OGM213" s="92"/>
      <c r="OGN213" s="92"/>
      <c r="OGO213" s="92"/>
      <c r="OGP213" s="92"/>
      <c r="OGQ213" s="92"/>
      <c r="OGR213" s="92"/>
      <c r="OGS213" s="92"/>
      <c r="OGT213" s="92"/>
      <c r="OGU213" s="92"/>
      <c r="OGV213" s="92"/>
      <c r="OGW213" s="92"/>
      <c r="OGX213" s="92"/>
      <c r="OGY213" s="92"/>
      <c r="OGZ213" s="92"/>
      <c r="OHA213" s="92"/>
      <c r="OHB213" s="92"/>
      <c r="OHC213" s="92"/>
      <c r="OHD213" s="92"/>
      <c r="OHE213" s="92"/>
      <c r="OHF213" s="92"/>
      <c r="OHG213" s="92"/>
      <c r="OHH213" s="92"/>
      <c r="OHI213" s="92"/>
      <c r="OHJ213" s="92"/>
      <c r="OHK213" s="92"/>
      <c r="OHL213" s="92"/>
      <c r="OHM213" s="92"/>
      <c r="OHN213" s="92"/>
      <c r="OHO213" s="92"/>
      <c r="OHP213" s="92"/>
      <c r="OHQ213" s="92"/>
      <c r="OHR213" s="92"/>
      <c r="OHS213" s="92"/>
      <c r="OHT213" s="92"/>
      <c r="OHU213" s="92"/>
      <c r="OHV213" s="92"/>
      <c r="OHW213" s="92"/>
      <c r="OHX213" s="92"/>
      <c r="OHY213" s="92"/>
      <c r="OHZ213" s="92"/>
      <c r="OIA213" s="92"/>
      <c r="OIB213" s="92"/>
      <c r="OIC213" s="92"/>
      <c r="OID213" s="92"/>
      <c r="OIE213" s="92"/>
      <c r="OIF213" s="92"/>
      <c r="OIG213" s="92"/>
      <c r="OIH213" s="92"/>
      <c r="OII213" s="92"/>
      <c r="OIJ213" s="92"/>
      <c r="OIK213" s="92"/>
      <c r="OIL213" s="92"/>
      <c r="OIM213" s="92"/>
      <c r="OIN213" s="92"/>
      <c r="OIO213" s="92"/>
      <c r="OIP213" s="92"/>
      <c r="OIQ213" s="92"/>
      <c r="OIR213" s="92"/>
      <c r="OIS213" s="92"/>
      <c r="OIT213" s="92"/>
      <c r="OIU213" s="92"/>
      <c r="OIV213" s="92"/>
      <c r="OIW213" s="92"/>
      <c r="OIX213" s="92"/>
      <c r="OIY213" s="92"/>
      <c r="OIZ213" s="92"/>
      <c r="OJA213" s="92"/>
      <c r="OJB213" s="92"/>
      <c r="OJC213" s="92"/>
      <c r="OJD213" s="92"/>
      <c r="OJE213" s="92"/>
      <c r="OJF213" s="92"/>
      <c r="OJG213" s="92"/>
      <c r="OJH213" s="92"/>
      <c r="OJI213" s="92"/>
      <c r="OJJ213" s="92"/>
      <c r="OJK213" s="92"/>
      <c r="OJL213" s="92"/>
      <c r="OJM213" s="92"/>
      <c r="OJN213" s="92"/>
      <c r="OJO213" s="92"/>
      <c r="OJP213" s="92"/>
      <c r="OJQ213" s="92"/>
      <c r="OJR213" s="92"/>
      <c r="OJS213" s="92"/>
      <c r="OJT213" s="92"/>
      <c r="OJU213" s="92"/>
      <c r="OJV213" s="92"/>
      <c r="OJW213" s="92"/>
      <c r="OJX213" s="92"/>
      <c r="OJY213" s="92"/>
      <c r="OJZ213" s="92"/>
      <c r="OKA213" s="92"/>
      <c r="OKB213" s="92"/>
      <c r="OKC213" s="92"/>
      <c r="OKD213" s="92"/>
      <c r="OKE213" s="92"/>
      <c r="OKF213" s="92"/>
      <c r="OKG213" s="92"/>
      <c r="OKH213" s="92"/>
      <c r="OKI213" s="92"/>
      <c r="OKJ213" s="92"/>
      <c r="OKK213" s="92"/>
      <c r="OKL213" s="92"/>
      <c r="OKM213" s="92"/>
      <c r="OKN213" s="92"/>
      <c r="OKO213" s="92"/>
      <c r="OKP213" s="92"/>
      <c r="OKQ213" s="92"/>
      <c r="OKR213" s="92"/>
      <c r="OKS213" s="92"/>
      <c r="OKT213" s="92"/>
      <c r="OKU213" s="92"/>
      <c r="OKV213" s="92"/>
      <c r="OKW213" s="92"/>
      <c r="OKX213" s="92"/>
      <c r="OKY213" s="92"/>
      <c r="OKZ213" s="92"/>
      <c r="OLA213" s="92"/>
      <c r="OLB213" s="92"/>
      <c r="OLC213" s="92"/>
      <c r="OLD213" s="92"/>
      <c r="OLE213" s="92"/>
      <c r="OLF213" s="92"/>
      <c r="OLG213" s="92"/>
      <c r="OLH213" s="92"/>
      <c r="OLI213" s="92"/>
      <c r="OLJ213" s="92"/>
      <c r="OLK213" s="92"/>
      <c r="OLL213" s="92"/>
      <c r="OLM213" s="92"/>
      <c r="OLN213" s="92"/>
      <c r="OLO213" s="92"/>
      <c r="OLP213" s="92"/>
      <c r="OLQ213" s="92"/>
      <c r="OLR213" s="92"/>
      <c r="OLS213" s="92"/>
      <c r="OLT213" s="92"/>
      <c r="OLU213" s="92"/>
      <c r="OLV213" s="92"/>
      <c r="OLW213" s="92"/>
      <c r="OLX213" s="92"/>
      <c r="OLY213" s="92"/>
      <c r="OLZ213" s="92"/>
      <c r="OMA213" s="92"/>
      <c r="OMB213" s="92"/>
      <c r="OMC213" s="92"/>
      <c r="OMD213" s="92"/>
      <c r="OME213" s="92"/>
      <c r="OMF213" s="92"/>
      <c r="OMG213" s="92"/>
      <c r="OMH213" s="92"/>
      <c r="OMI213" s="92"/>
      <c r="OMJ213" s="92"/>
      <c r="OMK213" s="92"/>
      <c r="OML213" s="92"/>
      <c r="OMM213" s="92"/>
      <c r="OMN213" s="92"/>
      <c r="OMO213" s="92"/>
      <c r="OMP213" s="92"/>
      <c r="OMQ213" s="92"/>
      <c r="OMR213" s="92"/>
      <c r="OMS213" s="92"/>
      <c r="OMT213" s="92"/>
      <c r="OMU213" s="92"/>
      <c r="OMV213" s="92"/>
      <c r="OMW213" s="92"/>
      <c r="OMX213" s="92"/>
      <c r="OMY213" s="92"/>
      <c r="OMZ213" s="92"/>
      <c r="ONA213" s="92"/>
      <c r="ONB213" s="92"/>
      <c r="ONC213" s="92"/>
      <c r="OND213" s="92"/>
      <c r="ONE213" s="92"/>
      <c r="ONF213" s="92"/>
      <c r="ONG213" s="92"/>
      <c r="ONH213" s="92"/>
      <c r="ONI213" s="92"/>
      <c r="ONJ213" s="92"/>
      <c r="ONK213" s="92"/>
      <c r="ONL213" s="92"/>
      <c r="ONM213" s="92"/>
      <c r="ONN213" s="92"/>
      <c r="ONO213" s="92"/>
      <c r="ONP213" s="92"/>
      <c r="ONQ213" s="92"/>
      <c r="ONR213" s="92"/>
      <c r="ONS213" s="92"/>
      <c r="ONT213" s="92"/>
      <c r="ONU213" s="92"/>
      <c r="ONV213" s="92"/>
      <c r="ONW213" s="92"/>
      <c r="ONX213" s="92"/>
      <c r="ONY213" s="92"/>
      <c r="ONZ213" s="92"/>
      <c r="OOA213" s="92"/>
      <c r="OOB213" s="92"/>
      <c r="OOC213" s="92"/>
      <c r="OOD213" s="92"/>
      <c r="OOE213" s="92"/>
      <c r="OOF213" s="92"/>
      <c r="OOG213" s="92"/>
      <c r="OOH213" s="92"/>
      <c r="OOI213" s="92"/>
      <c r="OOJ213" s="92"/>
      <c r="OOK213" s="92"/>
      <c r="OOL213" s="92"/>
      <c r="OOM213" s="92"/>
      <c r="OON213" s="92"/>
      <c r="OOO213" s="92"/>
      <c r="OOP213" s="92"/>
      <c r="OOQ213" s="92"/>
      <c r="OOR213" s="92"/>
      <c r="OOS213" s="92"/>
      <c r="OOT213" s="92"/>
      <c r="OOU213" s="92"/>
      <c r="OOV213" s="92"/>
      <c r="OOW213" s="92"/>
      <c r="OOX213" s="92"/>
      <c r="OOY213" s="92"/>
      <c r="OOZ213" s="92"/>
      <c r="OPA213" s="92"/>
      <c r="OPB213" s="92"/>
      <c r="OPC213" s="92"/>
      <c r="OPD213" s="92"/>
      <c r="OPE213" s="92"/>
      <c r="OPF213" s="92"/>
      <c r="OPG213" s="92"/>
      <c r="OPH213" s="92"/>
      <c r="OPI213" s="92"/>
      <c r="OPJ213" s="92"/>
      <c r="OPK213" s="92"/>
      <c r="OPL213" s="92"/>
      <c r="OPM213" s="92"/>
      <c r="OPN213" s="92"/>
      <c r="OPO213" s="92"/>
      <c r="OPP213" s="92"/>
      <c r="OPQ213" s="92"/>
      <c r="OPR213" s="92"/>
      <c r="OPS213" s="92"/>
      <c r="OPT213" s="92"/>
      <c r="OPU213" s="92"/>
      <c r="OPV213" s="92"/>
      <c r="OPW213" s="92"/>
      <c r="OPX213" s="92"/>
      <c r="OPY213" s="92"/>
      <c r="OPZ213" s="92"/>
      <c r="OQA213" s="92"/>
      <c r="OQB213" s="92"/>
      <c r="OQC213" s="92"/>
      <c r="OQD213" s="92"/>
      <c r="OQE213" s="92"/>
      <c r="OQF213" s="92"/>
      <c r="OQG213" s="92"/>
      <c r="OQH213" s="92"/>
      <c r="OQI213" s="92"/>
      <c r="OQJ213" s="92"/>
      <c r="OQK213" s="92"/>
      <c r="OQL213" s="92"/>
      <c r="OQM213" s="92"/>
      <c r="OQN213" s="92"/>
      <c r="OQO213" s="92"/>
      <c r="OQP213" s="92"/>
      <c r="OQQ213" s="92"/>
      <c r="OQR213" s="92"/>
      <c r="OQS213" s="92"/>
      <c r="OQT213" s="92"/>
      <c r="OQU213" s="92"/>
      <c r="OQV213" s="92"/>
      <c r="OQW213" s="92"/>
      <c r="OQX213" s="92"/>
      <c r="OQY213" s="92"/>
      <c r="OQZ213" s="92"/>
      <c r="ORA213" s="92"/>
      <c r="ORB213" s="92"/>
      <c r="ORC213" s="92"/>
      <c r="ORD213" s="92"/>
      <c r="ORE213" s="92"/>
      <c r="ORF213" s="92"/>
      <c r="ORG213" s="92"/>
      <c r="ORH213" s="92"/>
      <c r="ORI213" s="92"/>
      <c r="ORJ213" s="92"/>
      <c r="ORK213" s="92"/>
      <c r="ORL213" s="92"/>
      <c r="ORM213" s="92"/>
      <c r="ORN213" s="92"/>
      <c r="ORO213" s="92"/>
      <c r="ORP213" s="92"/>
      <c r="ORQ213" s="92"/>
      <c r="ORR213" s="92"/>
      <c r="ORS213" s="92"/>
      <c r="ORT213" s="92"/>
      <c r="ORU213" s="92"/>
      <c r="ORV213" s="92"/>
      <c r="ORW213" s="92"/>
      <c r="ORX213" s="92"/>
      <c r="ORY213" s="92"/>
      <c r="ORZ213" s="92"/>
      <c r="OSA213" s="92"/>
      <c r="OSB213" s="92"/>
      <c r="OSC213" s="92"/>
      <c r="OSD213" s="92"/>
      <c r="OSE213" s="92"/>
      <c r="OSF213" s="92"/>
      <c r="OSG213" s="92"/>
      <c r="OSH213" s="92"/>
      <c r="OSI213" s="92"/>
      <c r="OSJ213" s="92"/>
      <c r="OSK213" s="92"/>
      <c r="OSL213" s="92"/>
      <c r="OSM213" s="92"/>
      <c r="OSN213" s="92"/>
      <c r="OSO213" s="92"/>
      <c r="OSP213" s="92"/>
      <c r="OSQ213" s="92"/>
      <c r="OSR213" s="92"/>
      <c r="OSS213" s="92"/>
      <c r="OST213" s="92"/>
      <c r="OSU213" s="92"/>
      <c r="OSV213" s="92"/>
      <c r="OSW213" s="92"/>
      <c r="OSX213" s="92"/>
      <c r="OSY213" s="92"/>
      <c r="OSZ213" s="92"/>
      <c r="OTA213" s="92"/>
      <c r="OTB213" s="92"/>
      <c r="OTC213" s="92"/>
      <c r="OTD213" s="92"/>
      <c r="OTE213" s="92"/>
      <c r="OTF213" s="92"/>
      <c r="OTG213" s="92"/>
      <c r="OTH213" s="92"/>
      <c r="OTI213" s="92"/>
      <c r="OTJ213" s="92"/>
      <c r="OTK213" s="92"/>
      <c r="OTL213" s="92"/>
      <c r="OTM213" s="92"/>
      <c r="OTN213" s="92"/>
      <c r="OTO213" s="92"/>
      <c r="OTP213" s="92"/>
      <c r="OTQ213" s="92"/>
      <c r="OTR213" s="92"/>
      <c r="OTS213" s="92"/>
      <c r="OTT213" s="92"/>
      <c r="OTU213" s="92"/>
      <c r="OTV213" s="92"/>
      <c r="OTW213" s="92"/>
      <c r="OTX213" s="92"/>
      <c r="OTY213" s="92"/>
      <c r="OTZ213" s="92"/>
      <c r="OUA213" s="92"/>
      <c r="OUB213" s="92"/>
      <c r="OUC213" s="92"/>
      <c r="OUD213" s="92"/>
      <c r="OUE213" s="92"/>
      <c r="OUF213" s="92"/>
      <c r="OUG213" s="92"/>
      <c r="OUH213" s="92"/>
      <c r="OUI213" s="92"/>
      <c r="OUJ213" s="92"/>
      <c r="OUK213" s="92"/>
      <c r="OUL213" s="92"/>
      <c r="OUM213" s="92"/>
      <c r="OUN213" s="92"/>
      <c r="OUO213" s="92"/>
      <c r="OUP213" s="92"/>
      <c r="OUQ213" s="92"/>
      <c r="OUR213" s="92"/>
      <c r="OUS213" s="92"/>
      <c r="OUT213" s="92"/>
      <c r="OUU213" s="92"/>
      <c r="OUV213" s="92"/>
      <c r="OUW213" s="92"/>
      <c r="OUX213" s="92"/>
      <c r="OUY213" s="92"/>
      <c r="OUZ213" s="92"/>
      <c r="OVA213" s="92"/>
      <c r="OVB213" s="92"/>
      <c r="OVC213" s="92"/>
      <c r="OVD213" s="92"/>
      <c r="OVE213" s="92"/>
      <c r="OVF213" s="92"/>
      <c r="OVG213" s="92"/>
      <c r="OVH213" s="92"/>
      <c r="OVI213" s="92"/>
      <c r="OVJ213" s="92"/>
      <c r="OVK213" s="92"/>
      <c r="OVL213" s="92"/>
      <c r="OVM213" s="92"/>
      <c r="OVN213" s="92"/>
      <c r="OVO213" s="92"/>
      <c r="OVP213" s="92"/>
      <c r="OVQ213" s="92"/>
      <c r="OVR213" s="92"/>
      <c r="OVS213" s="92"/>
      <c r="OVT213" s="92"/>
      <c r="OVU213" s="92"/>
      <c r="OVV213" s="92"/>
      <c r="OVW213" s="92"/>
      <c r="OVX213" s="92"/>
      <c r="OVY213" s="92"/>
      <c r="OVZ213" s="92"/>
      <c r="OWA213" s="92"/>
      <c r="OWB213" s="92"/>
      <c r="OWC213" s="92"/>
      <c r="OWD213" s="92"/>
      <c r="OWE213" s="92"/>
      <c r="OWF213" s="92"/>
      <c r="OWG213" s="92"/>
      <c r="OWH213" s="92"/>
      <c r="OWI213" s="92"/>
      <c r="OWJ213" s="92"/>
      <c r="OWK213" s="92"/>
      <c r="OWL213" s="92"/>
      <c r="OWM213" s="92"/>
      <c r="OWN213" s="92"/>
      <c r="OWO213" s="92"/>
      <c r="OWP213" s="92"/>
      <c r="OWQ213" s="92"/>
      <c r="OWR213" s="92"/>
      <c r="OWS213" s="92"/>
      <c r="OWT213" s="92"/>
      <c r="OWU213" s="92"/>
      <c r="OWV213" s="92"/>
      <c r="OWW213" s="92"/>
      <c r="OWX213" s="92"/>
      <c r="OWY213" s="92"/>
      <c r="OWZ213" s="92"/>
      <c r="OXA213" s="92"/>
      <c r="OXB213" s="92"/>
      <c r="OXC213" s="92"/>
      <c r="OXD213" s="92"/>
      <c r="OXE213" s="92"/>
      <c r="OXF213" s="92"/>
      <c r="OXG213" s="92"/>
      <c r="OXH213" s="92"/>
      <c r="OXI213" s="92"/>
      <c r="OXJ213" s="92"/>
      <c r="OXK213" s="92"/>
      <c r="OXL213" s="92"/>
      <c r="OXM213" s="92"/>
      <c r="OXN213" s="92"/>
      <c r="OXO213" s="92"/>
      <c r="OXP213" s="92"/>
      <c r="OXQ213" s="92"/>
      <c r="OXR213" s="92"/>
      <c r="OXS213" s="92"/>
      <c r="OXT213" s="92"/>
      <c r="OXU213" s="92"/>
      <c r="OXV213" s="92"/>
      <c r="OXW213" s="92"/>
      <c r="OXX213" s="92"/>
      <c r="OXY213" s="92"/>
      <c r="OXZ213" s="92"/>
      <c r="OYA213" s="92"/>
      <c r="OYB213" s="92"/>
      <c r="OYC213" s="92"/>
      <c r="OYD213" s="92"/>
      <c r="OYE213" s="92"/>
      <c r="OYF213" s="92"/>
      <c r="OYG213" s="92"/>
      <c r="OYH213" s="92"/>
      <c r="OYI213" s="92"/>
      <c r="OYJ213" s="92"/>
      <c r="OYK213" s="92"/>
      <c r="OYL213" s="92"/>
      <c r="OYM213" s="92"/>
      <c r="OYN213" s="92"/>
      <c r="OYO213" s="92"/>
      <c r="OYP213" s="92"/>
      <c r="OYQ213" s="92"/>
      <c r="OYR213" s="92"/>
      <c r="OYS213" s="92"/>
      <c r="OYT213" s="92"/>
      <c r="OYU213" s="92"/>
      <c r="OYV213" s="92"/>
      <c r="OYW213" s="92"/>
      <c r="OYX213" s="92"/>
      <c r="OYY213" s="92"/>
      <c r="OYZ213" s="92"/>
      <c r="OZA213" s="92"/>
      <c r="OZB213" s="92"/>
      <c r="OZC213" s="92"/>
      <c r="OZD213" s="92"/>
      <c r="OZE213" s="92"/>
      <c r="OZF213" s="92"/>
      <c r="OZG213" s="92"/>
      <c r="OZH213" s="92"/>
      <c r="OZI213" s="92"/>
      <c r="OZJ213" s="92"/>
      <c r="OZK213" s="92"/>
      <c r="OZL213" s="92"/>
      <c r="OZM213" s="92"/>
      <c r="OZN213" s="92"/>
      <c r="OZO213" s="92"/>
      <c r="OZP213" s="92"/>
      <c r="OZQ213" s="92"/>
      <c r="OZR213" s="92"/>
      <c r="OZS213" s="92"/>
      <c r="OZT213" s="92"/>
      <c r="OZU213" s="92"/>
      <c r="OZV213" s="92"/>
      <c r="OZW213" s="92"/>
      <c r="OZX213" s="92"/>
      <c r="OZY213" s="92"/>
      <c r="OZZ213" s="92"/>
      <c r="PAA213" s="92"/>
      <c r="PAB213" s="92"/>
      <c r="PAC213" s="92"/>
      <c r="PAD213" s="92"/>
      <c r="PAE213" s="92"/>
      <c r="PAF213" s="92"/>
      <c r="PAG213" s="92"/>
      <c r="PAH213" s="92"/>
      <c r="PAI213" s="92"/>
      <c r="PAJ213" s="92"/>
      <c r="PAK213" s="92"/>
      <c r="PAL213" s="92"/>
      <c r="PAM213" s="92"/>
      <c r="PAN213" s="92"/>
      <c r="PAO213" s="92"/>
      <c r="PAP213" s="92"/>
      <c r="PAQ213" s="92"/>
      <c r="PAR213" s="92"/>
      <c r="PAS213" s="92"/>
      <c r="PAT213" s="92"/>
      <c r="PAU213" s="92"/>
      <c r="PAV213" s="92"/>
      <c r="PAW213" s="92"/>
      <c r="PAX213" s="92"/>
      <c r="PAY213" s="92"/>
      <c r="PAZ213" s="92"/>
      <c r="PBA213" s="92"/>
      <c r="PBB213" s="92"/>
      <c r="PBC213" s="92"/>
      <c r="PBD213" s="92"/>
      <c r="PBE213" s="92"/>
      <c r="PBF213" s="92"/>
      <c r="PBG213" s="92"/>
      <c r="PBH213" s="92"/>
      <c r="PBI213" s="92"/>
      <c r="PBJ213" s="92"/>
      <c r="PBK213" s="92"/>
      <c r="PBL213" s="92"/>
      <c r="PBM213" s="92"/>
      <c r="PBN213" s="92"/>
      <c r="PBO213" s="92"/>
      <c r="PBP213" s="92"/>
      <c r="PBQ213" s="92"/>
      <c r="PBR213" s="92"/>
      <c r="PBS213" s="92"/>
      <c r="PBT213" s="92"/>
      <c r="PBU213" s="92"/>
      <c r="PBV213" s="92"/>
      <c r="PBW213" s="92"/>
      <c r="PBX213" s="92"/>
      <c r="PBY213" s="92"/>
      <c r="PBZ213" s="92"/>
      <c r="PCA213" s="92"/>
      <c r="PCB213" s="92"/>
      <c r="PCC213" s="92"/>
      <c r="PCD213" s="92"/>
      <c r="PCE213" s="92"/>
      <c r="PCF213" s="92"/>
      <c r="PCG213" s="92"/>
      <c r="PCH213" s="92"/>
      <c r="PCI213" s="92"/>
      <c r="PCJ213" s="92"/>
      <c r="PCK213" s="92"/>
      <c r="PCL213" s="92"/>
      <c r="PCM213" s="92"/>
      <c r="PCN213" s="92"/>
      <c r="PCO213" s="92"/>
      <c r="PCP213" s="92"/>
      <c r="PCQ213" s="92"/>
      <c r="PCR213" s="92"/>
      <c r="PCS213" s="92"/>
      <c r="PCT213" s="92"/>
      <c r="PCU213" s="92"/>
      <c r="PCV213" s="92"/>
      <c r="PCW213" s="92"/>
      <c r="PCX213" s="92"/>
      <c r="PCY213" s="92"/>
      <c r="PCZ213" s="92"/>
      <c r="PDA213" s="92"/>
      <c r="PDB213" s="92"/>
      <c r="PDC213" s="92"/>
      <c r="PDD213" s="92"/>
      <c r="PDE213" s="92"/>
      <c r="PDF213" s="92"/>
      <c r="PDG213" s="92"/>
      <c r="PDH213" s="92"/>
      <c r="PDI213" s="92"/>
      <c r="PDJ213" s="92"/>
      <c r="PDK213" s="92"/>
      <c r="PDL213" s="92"/>
      <c r="PDM213" s="92"/>
      <c r="PDN213" s="92"/>
      <c r="PDO213" s="92"/>
      <c r="PDP213" s="92"/>
      <c r="PDQ213" s="92"/>
      <c r="PDR213" s="92"/>
      <c r="PDS213" s="92"/>
      <c r="PDT213" s="92"/>
      <c r="PDU213" s="92"/>
      <c r="PDV213" s="92"/>
      <c r="PDW213" s="92"/>
      <c r="PDX213" s="92"/>
      <c r="PDY213" s="92"/>
      <c r="PDZ213" s="92"/>
      <c r="PEA213" s="92"/>
      <c r="PEB213" s="92"/>
      <c r="PEC213" s="92"/>
      <c r="PED213" s="92"/>
      <c r="PEE213" s="92"/>
      <c r="PEF213" s="92"/>
      <c r="PEG213" s="92"/>
      <c r="PEH213" s="92"/>
      <c r="PEI213" s="92"/>
      <c r="PEJ213" s="92"/>
      <c r="PEK213" s="92"/>
      <c r="PEL213" s="92"/>
      <c r="PEM213" s="92"/>
      <c r="PEN213" s="92"/>
      <c r="PEO213" s="92"/>
      <c r="PEP213" s="92"/>
      <c r="PEQ213" s="92"/>
      <c r="PER213" s="92"/>
      <c r="PES213" s="92"/>
      <c r="PET213" s="92"/>
      <c r="PEU213" s="92"/>
      <c r="PEV213" s="92"/>
      <c r="PEW213" s="92"/>
      <c r="PEX213" s="92"/>
      <c r="PEY213" s="92"/>
      <c r="PEZ213" s="92"/>
      <c r="PFA213" s="92"/>
      <c r="PFB213" s="92"/>
      <c r="PFC213" s="92"/>
      <c r="PFD213" s="92"/>
      <c r="PFE213" s="92"/>
      <c r="PFF213" s="92"/>
      <c r="PFG213" s="92"/>
      <c r="PFH213" s="92"/>
      <c r="PFI213" s="92"/>
      <c r="PFJ213" s="92"/>
      <c r="PFK213" s="92"/>
      <c r="PFL213" s="92"/>
      <c r="PFM213" s="92"/>
      <c r="PFN213" s="92"/>
      <c r="PFO213" s="92"/>
      <c r="PFP213" s="92"/>
      <c r="PFQ213" s="92"/>
      <c r="PFR213" s="92"/>
      <c r="PFS213" s="92"/>
      <c r="PFT213" s="92"/>
      <c r="PFU213" s="92"/>
      <c r="PFV213" s="92"/>
      <c r="PFW213" s="92"/>
      <c r="PFX213" s="92"/>
      <c r="PFY213" s="92"/>
      <c r="PFZ213" s="92"/>
      <c r="PGA213" s="92"/>
      <c r="PGB213" s="92"/>
      <c r="PGC213" s="92"/>
      <c r="PGD213" s="92"/>
      <c r="PGE213" s="92"/>
      <c r="PGF213" s="92"/>
      <c r="PGG213" s="92"/>
      <c r="PGH213" s="92"/>
      <c r="PGI213" s="92"/>
      <c r="PGJ213" s="92"/>
      <c r="PGK213" s="92"/>
      <c r="PGL213" s="92"/>
      <c r="PGM213" s="92"/>
      <c r="PGN213" s="92"/>
      <c r="PGO213" s="92"/>
      <c r="PGP213" s="92"/>
      <c r="PGQ213" s="92"/>
      <c r="PGR213" s="92"/>
      <c r="PGS213" s="92"/>
      <c r="PGT213" s="92"/>
      <c r="PGU213" s="92"/>
      <c r="PGV213" s="92"/>
      <c r="PGW213" s="92"/>
      <c r="PGX213" s="92"/>
      <c r="PGY213" s="92"/>
      <c r="PGZ213" s="92"/>
      <c r="PHA213" s="92"/>
      <c r="PHB213" s="92"/>
      <c r="PHC213" s="92"/>
      <c r="PHD213" s="92"/>
      <c r="PHE213" s="92"/>
      <c r="PHF213" s="92"/>
      <c r="PHG213" s="92"/>
      <c r="PHH213" s="92"/>
      <c r="PHI213" s="92"/>
      <c r="PHJ213" s="92"/>
      <c r="PHK213" s="92"/>
      <c r="PHL213" s="92"/>
      <c r="PHM213" s="92"/>
      <c r="PHN213" s="92"/>
      <c r="PHO213" s="92"/>
      <c r="PHP213" s="92"/>
      <c r="PHQ213" s="92"/>
      <c r="PHR213" s="92"/>
      <c r="PHS213" s="92"/>
      <c r="PHT213" s="92"/>
      <c r="PHU213" s="92"/>
      <c r="PHV213" s="92"/>
      <c r="PHW213" s="92"/>
      <c r="PHX213" s="92"/>
      <c r="PHY213" s="92"/>
      <c r="PHZ213" s="92"/>
      <c r="PIA213" s="92"/>
      <c r="PIB213" s="92"/>
      <c r="PIC213" s="92"/>
      <c r="PID213" s="92"/>
      <c r="PIE213" s="92"/>
      <c r="PIF213" s="92"/>
      <c r="PIG213" s="92"/>
      <c r="PIH213" s="92"/>
      <c r="PII213" s="92"/>
      <c r="PIJ213" s="92"/>
      <c r="PIK213" s="92"/>
      <c r="PIL213" s="92"/>
      <c r="PIM213" s="92"/>
      <c r="PIN213" s="92"/>
      <c r="PIO213" s="92"/>
      <c r="PIP213" s="92"/>
      <c r="PIQ213" s="92"/>
      <c r="PIR213" s="92"/>
      <c r="PIS213" s="92"/>
      <c r="PIT213" s="92"/>
      <c r="PIU213" s="92"/>
      <c r="PIV213" s="92"/>
      <c r="PIW213" s="92"/>
      <c r="PIX213" s="92"/>
      <c r="PIY213" s="92"/>
      <c r="PIZ213" s="92"/>
      <c r="PJA213" s="92"/>
      <c r="PJB213" s="92"/>
      <c r="PJC213" s="92"/>
      <c r="PJD213" s="92"/>
      <c r="PJE213" s="92"/>
      <c r="PJF213" s="92"/>
      <c r="PJG213" s="92"/>
      <c r="PJH213" s="92"/>
      <c r="PJI213" s="92"/>
      <c r="PJJ213" s="92"/>
      <c r="PJK213" s="92"/>
      <c r="PJL213" s="92"/>
      <c r="PJM213" s="92"/>
      <c r="PJN213" s="92"/>
      <c r="PJO213" s="92"/>
      <c r="PJP213" s="92"/>
      <c r="PJQ213" s="92"/>
      <c r="PJR213" s="92"/>
      <c r="PJS213" s="92"/>
      <c r="PJT213" s="92"/>
      <c r="PJU213" s="92"/>
      <c r="PJV213" s="92"/>
      <c r="PJW213" s="92"/>
      <c r="PJX213" s="92"/>
      <c r="PJY213" s="92"/>
      <c r="PJZ213" s="92"/>
      <c r="PKA213" s="92"/>
      <c r="PKB213" s="92"/>
      <c r="PKC213" s="92"/>
      <c r="PKD213" s="92"/>
      <c r="PKE213" s="92"/>
      <c r="PKF213" s="92"/>
      <c r="PKG213" s="92"/>
      <c r="PKH213" s="92"/>
      <c r="PKI213" s="92"/>
      <c r="PKJ213" s="92"/>
      <c r="PKK213" s="92"/>
      <c r="PKL213" s="92"/>
      <c r="PKM213" s="92"/>
      <c r="PKN213" s="92"/>
      <c r="PKO213" s="92"/>
      <c r="PKP213" s="92"/>
      <c r="PKQ213" s="92"/>
      <c r="PKR213" s="92"/>
      <c r="PKS213" s="92"/>
      <c r="PKT213" s="92"/>
      <c r="PKU213" s="92"/>
      <c r="PKV213" s="92"/>
      <c r="PKW213" s="92"/>
      <c r="PKX213" s="92"/>
      <c r="PKY213" s="92"/>
      <c r="PKZ213" s="92"/>
      <c r="PLA213" s="92"/>
      <c r="PLB213" s="92"/>
      <c r="PLC213" s="92"/>
      <c r="PLD213" s="92"/>
      <c r="PLE213" s="92"/>
      <c r="PLF213" s="92"/>
      <c r="PLG213" s="92"/>
      <c r="PLH213" s="92"/>
      <c r="PLI213" s="92"/>
      <c r="PLJ213" s="92"/>
      <c r="PLK213" s="92"/>
      <c r="PLL213" s="92"/>
      <c r="PLM213" s="92"/>
      <c r="PLN213" s="92"/>
      <c r="PLO213" s="92"/>
      <c r="PLP213" s="92"/>
      <c r="PLQ213" s="92"/>
      <c r="PLR213" s="92"/>
      <c r="PLS213" s="92"/>
      <c r="PLT213" s="92"/>
      <c r="PLU213" s="92"/>
      <c r="PLV213" s="92"/>
      <c r="PLW213" s="92"/>
      <c r="PLX213" s="92"/>
      <c r="PLY213" s="92"/>
      <c r="PLZ213" s="92"/>
      <c r="PMA213" s="92"/>
      <c r="PMB213" s="92"/>
      <c r="PMC213" s="92"/>
      <c r="PMD213" s="92"/>
      <c r="PME213" s="92"/>
      <c r="PMF213" s="92"/>
      <c r="PMG213" s="92"/>
      <c r="PMH213" s="92"/>
      <c r="PMI213" s="92"/>
      <c r="PMJ213" s="92"/>
      <c r="PMK213" s="92"/>
      <c r="PML213" s="92"/>
      <c r="PMM213" s="92"/>
      <c r="PMN213" s="92"/>
      <c r="PMO213" s="92"/>
      <c r="PMP213" s="92"/>
      <c r="PMQ213" s="92"/>
      <c r="PMR213" s="92"/>
      <c r="PMS213" s="92"/>
      <c r="PMT213" s="92"/>
      <c r="PMU213" s="92"/>
      <c r="PMV213" s="92"/>
      <c r="PMW213" s="92"/>
      <c r="PMX213" s="92"/>
      <c r="PMY213" s="92"/>
      <c r="PMZ213" s="92"/>
      <c r="PNA213" s="92"/>
      <c r="PNB213" s="92"/>
      <c r="PNC213" s="92"/>
      <c r="PND213" s="92"/>
      <c r="PNE213" s="92"/>
      <c r="PNF213" s="92"/>
      <c r="PNG213" s="92"/>
      <c r="PNH213" s="92"/>
      <c r="PNI213" s="92"/>
      <c r="PNJ213" s="92"/>
      <c r="PNK213" s="92"/>
      <c r="PNL213" s="92"/>
      <c r="PNM213" s="92"/>
      <c r="PNN213" s="92"/>
      <c r="PNO213" s="92"/>
      <c r="PNP213" s="92"/>
      <c r="PNQ213" s="92"/>
      <c r="PNR213" s="92"/>
      <c r="PNS213" s="92"/>
      <c r="PNT213" s="92"/>
      <c r="PNU213" s="92"/>
      <c r="PNV213" s="92"/>
      <c r="PNW213" s="92"/>
      <c r="PNX213" s="92"/>
      <c r="PNY213" s="92"/>
      <c r="PNZ213" s="92"/>
      <c r="POA213" s="92"/>
      <c r="POB213" s="92"/>
      <c r="POC213" s="92"/>
      <c r="POD213" s="92"/>
      <c r="POE213" s="92"/>
      <c r="POF213" s="92"/>
      <c r="POG213" s="92"/>
      <c r="POH213" s="92"/>
      <c r="POI213" s="92"/>
      <c r="POJ213" s="92"/>
      <c r="POK213" s="92"/>
      <c r="POL213" s="92"/>
      <c r="POM213" s="92"/>
      <c r="PON213" s="92"/>
      <c r="POO213" s="92"/>
      <c r="POP213" s="92"/>
      <c r="POQ213" s="92"/>
      <c r="POR213" s="92"/>
      <c r="POS213" s="92"/>
      <c r="POT213" s="92"/>
      <c r="POU213" s="92"/>
      <c r="POV213" s="92"/>
      <c r="POW213" s="92"/>
      <c r="POX213" s="92"/>
      <c r="POY213" s="92"/>
      <c r="POZ213" s="92"/>
      <c r="PPA213" s="92"/>
      <c r="PPB213" s="92"/>
      <c r="PPC213" s="92"/>
      <c r="PPD213" s="92"/>
      <c r="PPE213" s="92"/>
      <c r="PPF213" s="92"/>
      <c r="PPG213" s="92"/>
      <c r="PPH213" s="92"/>
      <c r="PPI213" s="92"/>
      <c r="PPJ213" s="92"/>
      <c r="PPK213" s="92"/>
      <c r="PPL213" s="92"/>
      <c r="PPM213" s="92"/>
      <c r="PPN213" s="92"/>
      <c r="PPO213" s="92"/>
      <c r="PPP213" s="92"/>
      <c r="PPQ213" s="92"/>
      <c r="PPR213" s="92"/>
      <c r="PPS213" s="92"/>
      <c r="PPT213" s="92"/>
      <c r="PPU213" s="92"/>
      <c r="PPV213" s="92"/>
      <c r="PPW213" s="92"/>
      <c r="PPX213" s="92"/>
      <c r="PPY213" s="92"/>
      <c r="PPZ213" s="92"/>
      <c r="PQA213" s="92"/>
      <c r="PQB213" s="92"/>
      <c r="PQC213" s="92"/>
      <c r="PQD213" s="92"/>
      <c r="PQE213" s="92"/>
      <c r="PQF213" s="92"/>
      <c r="PQG213" s="92"/>
      <c r="PQH213" s="92"/>
      <c r="PQI213" s="92"/>
      <c r="PQJ213" s="92"/>
      <c r="PQK213" s="92"/>
      <c r="PQL213" s="92"/>
      <c r="PQM213" s="92"/>
      <c r="PQN213" s="92"/>
      <c r="PQO213" s="92"/>
      <c r="PQP213" s="92"/>
      <c r="PQQ213" s="92"/>
      <c r="PQR213" s="92"/>
      <c r="PQS213" s="92"/>
      <c r="PQT213" s="92"/>
      <c r="PQU213" s="92"/>
      <c r="PQV213" s="92"/>
      <c r="PQW213" s="92"/>
      <c r="PQX213" s="92"/>
      <c r="PQY213" s="92"/>
      <c r="PQZ213" s="92"/>
      <c r="PRA213" s="92"/>
      <c r="PRB213" s="92"/>
      <c r="PRC213" s="92"/>
      <c r="PRD213" s="92"/>
      <c r="PRE213" s="92"/>
      <c r="PRF213" s="92"/>
      <c r="PRG213" s="92"/>
      <c r="PRH213" s="92"/>
      <c r="PRI213" s="92"/>
      <c r="PRJ213" s="92"/>
      <c r="PRK213" s="92"/>
      <c r="PRL213" s="92"/>
      <c r="PRM213" s="92"/>
      <c r="PRN213" s="92"/>
      <c r="PRO213" s="92"/>
      <c r="PRP213" s="92"/>
      <c r="PRQ213" s="92"/>
      <c r="PRR213" s="92"/>
      <c r="PRS213" s="92"/>
      <c r="PRT213" s="92"/>
      <c r="PRU213" s="92"/>
      <c r="PRV213" s="92"/>
      <c r="PRW213" s="92"/>
      <c r="PRX213" s="92"/>
      <c r="PRY213" s="92"/>
      <c r="PRZ213" s="92"/>
      <c r="PSA213" s="92"/>
      <c r="PSB213" s="92"/>
      <c r="PSC213" s="92"/>
      <c r="PSD213" s="92"/>
      <c r="PSE213" s="92"/>
      <c r="PSF213" s="92"/>
      <c r="PSG213" s="92"/>
      <c r="PSH213" s="92"/>
      <c r="PSI213" s="92"/>
      <c r="PSJ213" s="92"/>
      <c r="PSK213" s="92"/>
      <c r="PSL213" s="92"/>
      <c r="PSM213" s="92"/>
      <c r="PSN213" s="92"/>
      <c r="PSO213" s="92"/>
      <c r="PSP213" s="92"/>
      <c r="PSQ213" s="92"/>
      <c r="PSR213" s="92"/>
      <c r="PSS213" s="92"/>
      <c r="PST213" s="92"/>
      <c r="PSU213" s="92"/>
      <c r="PSV213" s="92"/>
      <c r="PSW213" s="92"/>
      <c r="PSX213" s="92"/>
      <c r="PSY213" s="92"/>
      <c r="PSZ213" s="92"/>
      <c r="PTA213" s="92"/>
      <c r="PTB213" s="92"/>
      <c r="PTC213" s="92"/>
      <c r="PTD213" s="92"/>
      <c r="PTE213" s="92"/>
      <c r="PTF213" s="92"/>
      <c r="PTG213" s="92"/>
      <c r="PTH213" s="92"/>
      <c r="PTI213" s="92"/>
      <c r="PTJ213" s="92"/>
      <c r="PTK213" s="92"/>
      <c r="PTL213" s="92"/>
      <c r="PTM213" s="92"/>
      <c r="PTN213" s="92"/>
      <c r="PTO213" s="92"/>
      <c r="PTP213" s="92"/>
      <c r="PTQ213" s="92"/>
      <c r="PTR213" s="92"/>
      <c r="PTS213" s="92"/>
      <c r="PTT213" s="92"/>
      <c r="PTU213" s="92"/>
      <c r="PTV213" s="92"/>
      <c r="PTW213" s="92"/>
      <c r="PTX213" s="92"/>
      <c r="PTY213" s="92"/>
      <c r="PTZ213" s="92"/>
      <c r="PUA213" s="92"/>
      <c r="PUB213" s="92"/>
      <c r="PUC213" s="92"/>
      <c r="PUD213" s="92"/>
      <c r="PUE213" s="92"/>
      <c r="PUF213" s="92"/>
      <c r="PUG213" s="92"/>
      <c r="PUH213" s="92"/>
      <c r="PUI213" s="92"/>
      <c r="PUJ213" s="92"/>
      <c r="PUK213" s="92"/>
      <c r="PUL213" s="92"/>
      <c r="PUM213" s="92"/>
      <c r="PUN213" s="92"/>
      <c r="PUO213" s="92"/>
      <c r="PUP213" s="92"/>
      <c r="PUQ213" s="92"/>
      <c r="PUR213" s="92"/>
      <c r="PUS213" s="92"/>
      <c r="PUT213" s="92"/>
      <c r="PUU213" s="92"/>
      <c r="PUV213" s="92"/>
      <c r="PUW213" s="92"/>
      <c r="PUX213" s="92"/>
      <c r="PUY213" s="92"/>
      <c r="PUZ213" s="92"/>
      <c r="PVA213" s="92"/>
      <c r="PVB213" s="92"/>
      <c r="PVC213" s="92"/>
      <c r="PVD213" s="92"/>
      <c r="PVE213" s="92"/>
      <c r="PVF213" s="92"/>
      <c r="PVG213" s="92"/>
      <c r="PVH213" s="92"/>
      <c r="PVI213" s="92"/>
      <c r="PVJ213" s="92"/>
      <c r="PVK213" s="92"/>
      <c r="PVL213" s="92"/>
      <c r="PVM213" s="92"/>
      <c r="PVN213" s="92"/>
      <c r="PVO213" s="92"/>
      <c r="PVP213" s="92"/>
      <c r="PVQ213" s="92"/>
      <c r="PVR213" s="92"/>
      <c r="PVS213" s="92"/>
      <c r="PVT213" s="92"/>
      <c r="PVU213" s="92"/>
      <c r="PVV213" s="92"/>
      <c r="PVW213" s="92"/>
      <c r="PVX213" s="92"/>
      <c r="PVY213" s="92"/>
      <c r="PVZ213" s="92"/>
      <c r="PWA213" s="92"/>
      <c r="PWB213" s="92"/>
      <c r="PWC213" s="92"/>
      <c r="PWD213" s="92"/>
      <c r="PWE213" s="92"/>
      <c r="PWF213" s="92"/>
      <c r="PWG213" s="92"/>
      <c r="PWH213" s="92"/>
      <c r="PWI213" s="92"/>
      <c r="PWJ213" s="92"/>
      <c r="PWK213" s="92"/>
      <c r="PWL213" s="92"/>
      <c r="PWM213" s="92"/>
      <c r="PWN213" s="92"/>
      <c r="PWO213" s="92"/>
      <c r="PWP213" s="92"/>
      <c r="PWQ213" s="92"/>
      <c r="PWR213" s="92"/>
      <c r="PWS213" s="92"/>
      <c r="PWT213" s="92"/>
      <c r="PWU213" s="92"/>
      <c r="PWV213" s="92"/>
      <c r="PWW213" s="92"/>
      <c r="PWX213" s="92"/>
      <c r="PWY213" s="92"/>
      <c r="PWZ213" s="92"/>
      <c r="PXA213" s="92"/>
      <c r="PXB213" s="92"/>
      <c r="PXC213" s="92"/>
      <c r="PXD213" s="92"/>
      <c r="PXE213" s="92"/>
      <c r="PXF213" s="92"/>
      <c r="PXG213" s="92"/>
      <c r="PXH213" s="92"/>
      <c r="PXI213" s="92"/>
      <c r="PXJ213" s="92"/>
      <c r="PXK213" s="92"/>
      <c r="PXL213" s="92"/>
      <c r="PXM213" s="92"/>
      <c r="PXN213" s="92"/>
      <c r="PXO213" s="92"/>
      <c r="PXP213" s="92"/>
      <c r="PXQ213" s="92"/>
      <c r="PXR213" s="92"/>
      <c r="PXS213" s="92"/>
      <c r="PXT213" s="92"/>
      <c r="PXU213" s="92"/>
      <c r="PXV213" s="92"/>
      <c r="PXW213" s="92"/>
      <c r="PXX213" s="92"/>
      <c r="PXY213" s="92"/>
      <c r="PXZ213" s="92"/>
      <c r="PYA213" s="92"/>
      <c r="PYB213" s="92"/>
      <c r="PYC213" s="92"/>
      <c r="PYD213" s="92"/>
      <c r="PYE213" s="92"/>
      <c r="PYF213" s="92"/>
      <c r="PYG213" s="92"/>
      <c r="PYH213" s="92"/>
      <c r="PYI213" s="92"/>
      <c r="PYJ213" s="92"/>
      <c r="PYK213" s="92"/>
      <c r="PYL213" s="92"/>
      <c r="PYM213" s="92"/>
      <c r="PYN213" s="92"/>
      <c r="PYO213" s="92"/>
      <c r="PYP213" s="92"/>
      <c r="PYQ213" s="92"/>
      <c r="PYR213" s="92"/>
      <c r="PYS213" s="92"/>
      <c r="PYT213" s="92"/>
      <c r="PYU213" s="92"/>
      <c r="PYV213" s="92"/>
      <c r="PYW213" s="92"/>
      <c r="PYX213" s="92"/>
      <c r="PYY213" s="92"/>
      <c r="PYZ213" s="92"/>
      <c r="PZA213" s="92"/>
      <c r="PZB213" s="92"/>
      <c r="PZC213" s="92"/>
      <c r="PZD213" s="92"/>
      <c r="PZE213" s="92"/>
      <c r="PZF213" s="92"/>
      <c r="PZG213" s="92"/>
      <c r="PZH213" s="92"/>
      <c r="PZI213" s="92"/>
      <c r="PZJ213" s="92"/>
      <c r="PZK213" s="92"/>
      <c r="PZL213" s="92"/>
      <c r="PZM213" s="92"/>
      <c r="PZN213" s="92"/>
      <c r="PZO213" s="92"/>
      <c r="PZP213" s="92"/>
      <c r="PZQ213" s="92"/>
      <c r="PZR213" s="92"/>
      <c r="PZS213" s="92"/>
      <c r="PZT213" s="92"/>
      <c r="PZU213" s="92"/>
      <c r="PZV213" s="92"/>
      <c r="PZW213" s="92"/>
      <c r="PZX213" s="92"/>
      <c r="PZY213" s="92"/>
      <c r="PZZ213" s="92"/>
      <c r="QAA213" s="92"/>
      <c r="QAB213" s="92"/>
      <c r="QAC213" s="92"/>
      <c r="QAD213" s="92"/>
      <c r="QAE213" s="92"/>
      <c r="QAF213" s="92"/>
      <c r="QAG213" s="92"/>
      <c r="QAH213" s="92"/>
      <c r="QAI213" s="92"/>
      <c r="QAJ213" s="92"/>
      <c r="QAK213" s="92"/>
      <c r="QAL213" s="92"/>
      <c r="QAM213" s="92"/>
      <c r="QAN213" s="92"/>
      <c r="QAO213" s="92"/>
      <c r="QAP213" s="92"/>
      <c r="QAQ213" s="92"/>
      <c r="QAR213" s="92"/>
      <c r="QAS213" s="92"/>
      <c r="QAT213" s="92"/>
      <c r="QAU213" s="92"/>
      <c r="QAV213" s="92"/>
      <c r="QAW213" s="92"/>
      <c r="QAX213" s="92"/>
      <c r="QAY213" s="92"/>
      <c r="QAZ213" s="92"/>
      <c r="QBA213" s="92"/>
      <c r="QBB213" s="92"/>
      <c r="QBC213" s="92"/>
      <c r="QBD213" s="92"/>
      <c r="QBE213" s="92"/>
      <c r="QBF213" s="92"/>
      <c r="QBG213" s="92"/>
      <c r="QBH213" s="92"/>
      <c r="QBI213" s="92"/>
      <c r="QBJ213" s="92"/>
      <c r="QBK213" s="92"/>
      <c r="QBL213" s="92"/>
      <c r="QBM213" s="92"/>
      <c r="QBN213" s="92"/>
      <c r="QBO213" s="92"/>
      <c r="QBP213" s="92"/>
      <c r="QBQ213" s="92"/>
      <c r="QBR213" s="92"/>
      <c r="QBS213" s="92"/>
      <c r="QBT213" s="92"/>
      <c r="QBU213" s="92"/>
      <c r="QBV213" s="92"/>
      <c r="QBW213" s="92"/>
      <c r="QBX213" s="92"/>
      <c r="QBY213" s="92"/>
      <c r="QBZ213" s="92"/>
      <c r="QCA213" s="92"/>
      <c r="QCB213" s="92"/>
      <c r="QCC213" s="92"/>
      <c r="QCD213" s="92"/>
      <c r="QCE213" s="92"/>
      <c r="QCF213" s="92"/>
      <c r="QCG213" s="92"/>
      <c r="QCH213" s="92"/>
      <c r="QCI213" s="92"/>
      <c r="QCJ213" s="92"/>
      <c r="QCK213" s="92"/>
      <c r="QCL213" s="92"/>
      <c r="QCM213" s="92"/>
      <c r="QCN213" s="92"/>
      <c r="QCO213" s="92"/>
      <c r="QCP213" s="92"/>
      <c r="QCQ213" s="92"/>
      <c r="QCR213" s="92"/>
      <c r="QCS213" s="92"/>
      <c r="QCT213" s="92"/>
      <c r="QCU213" s="92"/>
      <c r="QCV213" s="92"/>
      <c r="QCW213" s="92"/>
      <c r="QCX213" s="92"/>
      <c r="QCY213" s="92"/>
      <c r="QCZ213" s="92"/>
      <c r="QDA213" s="92"/>
      <c r="QDB213" s="92"/>
      <c r="QDC213" s="92"/>
      <c r="QDD213" s="92"/>
      <c r="QDE213" s="92"/>
      <c r="QDF213" s="92"/>
      <c r="QDG213" s="92"/>
      <c r="QDH213" s="92"/>
      <c r="QDI213" s="92"/>
      <c r="QDJ213" s="92"/>
      <c r="QDK213" s="92"/>
      <c r="QDL213" s="92"/>
      <c r="QDM213" s="92"/>
      <c r="QDN213" s="92"/>
      <c r="QDO213" s="92"/>
      <c r="QDP213" s="92"/>
      <c r="QDQ213" s="92"/>
      <c r="QDR213" s="92"/>
      <c r="QDS213" s="92"/>
      <c r="QDT213" s="92"/>
      <c r="QDU213" s="92"/>
      <c r="QDV213" s="92"/>
      <c r="QDW213" s="92"/>
      <c r="QDX213" s="92"/>
      <c r="QDY213" s="92"/>
      <c r="QDZ213" s="92"/>
      <c r="QEA213" s="92"/>
      <c r="QEB213" s="92"/>
      <c r="QEC213" s="92"/>
      <c r="QED213" s="92"/>
      <c r="QEE213" s="92"/>
      <c r="QEF213" s="92"/>
      <c r="QEG213" s="92"/>
      <c r="QEH213" s="92"/>
      <c r="QEI213" s="92"/>
      <c r="QEJ213" s="92"/>
      <c r="QEK213" s="92"/>
      <c r="QEL213" s="92"/>
      <c r="QEM213" s="92"/>
      <c r="QEN213" s="92"/>
      <c r="QEO213" s="92"/>
      <c r="QEP213" s="92"/>
      <c r="QEQ213" s="92"/>
      <c r="QER213" s="92"/>
      <c r="QES213" s="92"/>
      <c r="QET213" s="92"/>
      <c r="QEU213" s="92"/>
      <c r="QEV213" s="92"/>
      <c r="QEW213" s="92"/>
      <c r="QEX213" s="92"/>
      <c r="QEY213" s="92"/>
      <c r="QEZ213" s="92"/>
      <c r="QFA213" s="92"/>
      <c r="QFB213" s="92"/>
      <c r="QFC213" s="92"/>
      <c r="QFD213" s="92"/>
      <c r="QFE213" s="92"/>
      <c r="QFF213" s="92"/>
      <c r="QFG213" s="92"/>
      <c r="QFH213" s="92"/>
      <c r="QFI213" s="92"/>
      <c r="QFJ213" s="92"/>
      <c r="QFK213" s="92"/>
      <c r="QFL213" s="92"/>
      <c r="QFM213" s="92"/>
      <c r="QFN213" s="92"/>
      <c r="QFO213" s="92"/>
      <c r="QFP213" s="92"/>
      <c r="QFQ213" s="92"/>
      <c r="QFR213" s="92"/>
      <c r="QFS213" s="92"/>
      <c r="QFT213" s="92"/>
      <c r="QFU213" s="92"/>
      <c r="QFV213" s="92"/>
      <c r="QFW213" s="92"/>
      <c r="QFX213" s="92"/>
      <c r="QFY213" s="92"/>
      <c r="QFZ213" s="92"/>
      <c r="QGA213" s="92"/>
      <c r="QGB213" s="92"/>
      <c r="QGC213" s="92"/>
      <c r="QGD213" s="92"/>
      <c r="QGE213" s="92"/>
      <c r="QGF213" s="92"/>
      <c r="QGG213" s="92"/>
      <c r="QGH213" s="92"/>
      <c r="QGI213" s="92"/>
      <c r="QGJ213" s="92"/>
      <c r="QGK213" s="92"/>
      <c r="QGL213" s="92"/>
      <c r="QGM213" s="92"/>
      <c r="QGN213" s="92"/>
      <c r="QGO213" s="92"/>
      <c r="QGP213" s="92"/>
      <c r="QGQ213" s="92"/>
      <c r="QGR213" s="92"/>
      <c r="QGS213" s="92"/>
      <c r="QGT213" s="92"/>
      <c r="QGU213" s="92"/>
      <c r="QGV213" s="92"/>
      <c r="QGW213" s="92"/>
      <c r="QGX213" s="92"/>
      <c r="QGY213" s="92"/>
      <c r="QGZ213" s="92"/>
      <c r="QHA213" s="92"/>
      <c r="QHB213" s="92"/>
      <c r="QHC213" s="92"/>
      <c r="QHD213" s="92"/>
      <c r="QHE213" s="92"/>
      <c r="QHF213" s="92"/>
      <c r="QHG213" s="92"/>
      <c r="QHH213" s="92"/>
      <c r="QHI213" s="92"/>
      <c r="QHJ213" s="92"/>
      <c r="QHK213" s="92"/>
      <c r="QHL213" s="92"/>
      <c r="QHM213" s="92"/>
      <c r="QHN213" s="92"/>
      <c r="QHO213" s="92"/>
      <c r="QHP213" s="92"/>
      <c r="QHQ213" s="92"/>
      <c r="QHR213" s="92"/>
      <c r="QHS213" s="92"/>
      <c r="QHT213" s="92"/>
      <c r="QHU213" s="92"/>
      <c r="QHV213" s="92"/>
      <c r="QHW213" s="92"/>
      <c r="QHX213" s="92"/>
      <c r="QHY213" s="92"/>
      <c r="QHZ213" s="92"/>
      <c r="QIA213" s="92"/>
      <c r="QIB213" s="92"/>
      <c r="QIC213" s="92"/>
      <c r="QID213" s="92"/>
      <c r="QIE213" s="92"/>
      <c r="QIF213" s="92"/>
      <c r="QIG213" s="92"/>
      <c r="QIH213" s="92"/>
      <c r="QII213" s="92"/>
      <c r="QIJ213" s="92"/>
      <c r="QIK213" s="92"/>
      <c r="QIL213" s="92"/>
      <c r="QIM213" s="92"/>
      <c r="QIN213" s="92"/>
      <c r="QIO213" s="92"/>
      <c r="QIP213" s="92"/>
      <c r="QIQ213" s="92"/>
      <c r="QIR213" s="92"/>
      <c r="QIS213" s="92"/>
      <c r="QIT213" s="92"/>
      <c r="QIU213" s="92"/>
      <c r="QIV213" s="92"/>
      <c r="QIW213" s="92"/>
      <c r="QIX213" s="92"/>
      <c r="QIY213" s="92"/>
      <c r="QIZ213" s="92"/>
      <c r="QJA213" s="92"/>
      <c r="QJB213" s="92"/>
      <c r="QJC213" s="92"/>
      <c r="QJD213" s="92"/>
      <c r="QJE213" s="92"/>
      <c r="QJF213" s="92"/>
      <c r="QJG213" s="92"/>
      <c r="QJH213" s="92"/>
      <c r="QJI213" s="92"/>
      <c r="QJJ213" s="92"/>
      <c r="QJK213" s="92"/>
      <c r="QJL213" s="92"/>
      <c r="QJM213" s="92"/>
      <c r="QJN213" s="92"/>
      <c r="QJO213" s="92"/>
      <c r="QJP213" s="92"/>
      <c r="QJQ213" s="92"/>
      <c r="QJR213" s="92"/>
      <c r="QJS213" s="92"/>
      <c r="QJT213" s="92"/>
      <c r="QJU213" s="92"/>
      <c r="QJV213" s="92"/>
      <c r="QJW213" s="92"/>
      <c r="QJX213" s="92"/>
      <c r="QJY213" s="92"/>
      <c r="QJZ213" s="92"/>
      <c r="QKA213" s="92"/>
      <c r="QKB213" s="92"/>
      <c r="QKC213" s="92"/>
      <c r="QKD213" s="92"/>
      <c r="QKE213" s="92"/>
      <c r="QKF213" s="92"/>
      <c r="QKG213" s="92"/>
      <c r="QKH213" s="92"/>
      <c r="QKI213" s="92"/>
      <c r="QKJ213" s="92"/>
      <c r="QKK213" s="92"/>
      <c r="QKL213" s="92"/>
      <c r="QKM213" s="92"/>
      <c r="QKN213" s="92"/>
      <c r="QKO213" s="92"/>
      <c r="QKP213" s="92"/>
      <c r="QKQ213" s="92"/>
      <c r="QKR213" s="92"/>
      <c r="QKS213" s="92"/>
      <c r="QKT213" s="92"/>
      <c r="QKU213" s="92"/>
      <c r="QKV213" s="92"/>
      <c r="QKW213" s="92"/>
      <c r="QKX213" s="92"/>
      <c r="QKY213" s="92"/>
      <c r="QKZ213" s="92"/>
      <c r="QLA213" s="92"/>
      <c r="QLB213" s="92"/>
      <c r="QLC213" s="92"/>
      <c r="QLD213" s="92"/>
      <c r="QLE213" s="92"/>
      <c r="QLF213" s="92"/>
      <c r="QLG213" s="92"/>
      <c r="QLH213" s="92"/>
      <c r="QLI213" s="92"/>
      <c r="QLJ213" s="92"/>
      <c r="QLK213" s="92"/>
      <c r="QLL213" s="92"/>
      <c r="QLM213" s="92"/>
      <c r="QLN213" s="92"/>
      <c r="QLO213" s="92"/>
      <c r="QLP213" s="92"/>
      <c r="QLQ213" s="92"/>
      <c r="QLR213" s="92"/>
      <c r="QLS213" s="92"/>
      <c r="QLT213" s="92"/>
      <c r="QLU213" s="92"/>
      <c r="QLV213" s="92"/>
      <c r="QLW213" s="92"/>
      <c r="QLX213" s="92"/>
      <c r="QLY213" s="92"/>
      <c r="QLZ213" s="92"/>
      <c r="QMA213" s="92"/>
      <c r="QMB213" s="92"/>
      <c r="QMC213" s="92"/>
      <c r="QMD213" s="92"/>
      <c r="QME213" s="92"/>
      <c r="QMF213" s="92"/>
      <c r="QMG213" s="92"/>
      <c r="QMH213" s="92"/>
      <c r="QMI213" s="92"/>
      <c r="QMJ213" s="92"/>
      <c r="QMK213" s="92"/>
      <c r="QML213" s="92"/>
      <c r="QMM213" s="92"/>
      <c r="QMN213" s="92"/>
      <c r="QMO213" s="92"/>
      <c r="QMP213" s="92"/>
      <c r="QMQ213" s="92"/>
      <c r="QMR213" s="92"/>
      <c r="QMS213" s="92"/>
      <c r="QMT213" s="92"/>
      <c r="QMU213" s="92"/>
      <c r="QMV213" s="92"/>
      <c r="QMW213" s="92"/>
      <c r="QMX213" s="92"/>
      <c r="QMY213" s="92"/>
      <c r="QMZ213" s="92"/>
      <c r="QNA213" s="92"/>
      <c r="QNB213" s="92"/>
      <c r="QNC213" s="92"/>
      <c r="QND213" s="92"/>
      <c r="QNE213" s="92"/>
      <c r="QNF213" s="92"/>
      <c r="QNG213" s="92"/>
      <c r="QNH213" s="92"/>
      <c r="QNI213" s="92"/>
      <c r="QNJ213" s="92"/>
      <c r="QNK213" s="92"/>
      <c r="QNL213" s="92"/>
      <c r="QNM213" s="92"/>
      <c r="QNN213" s="92"/>
      <c r="QNO213" s="92"/>
      <c r="QNP213" s="92"/>
      <c r="QNQ213" s="92"/>
      <c r="QNR213" s="92"/>
      <c r="QNS213" s="92"/>
      <c r="QNT213" s="92"/>
      <c r="QNU213" s="92"/>
      <c r="QNV213" s="92"/>
      <c r="QNW213" s="92"/>
      <c r="QNX213" s="92"/>
      <c r="QNY213" s="92"/>
      <c r="QNZ213" s="92"/>
      <c r="QOA213" s="92"/>
      <c r="QOB213" s="92"/>
      <c r="QOC213" s="92"/>
      <c r="QOD213" s="92"/>
      <c r="QOE213" s="92"/>
      <c r="QOF213" s="92"/>
      <c r="QOG213" s="92"/>
      <c r="QOH213" s="92"/>
      <c r="QOI213" s="92"/>
      <c r="QOJ213" s="92"/>
      <c r="QOK213" s="92"/>
      <c r="QOL213" s="92"/>
      <c r="QOM213" s="92"/>
      <c r="QON213" s="92"/>
      <c r="QOO213" s="92"/>
      <c r="QOP213" s="92"/>
      <c r="QOQ213" s="92"/>
      <c r="QOR213" s="92"/>
      <c r="QOS213" s="92"/>
      <c r="QOT213" s="92"/>
      <c r="QOU213" s="92"/>
      <c r="QOV213" s="92"/>
      <c r="QOW213" s="92"/>
      <c r="QOX213" s="92"/>
      <c r="QOY213" s="92"/>
      <c r="QOZ213" s="92"/>
      <c r="QPA213" s="92"/>
      <c r="QPB213" s="92"/>
      <c r="QPC213" s="92"/>
      <c r="QPD213" s="92"/>
      <c r="QPE213" s="92"/>
      <c r="QPF213" s="92"/>
      <c r="QPG213" s="92"/>
      <c r="QPH213" s="92"/>
      <c r="QPI213" s="92"/>
      <c r="QPJ213" s="92"/>
      <c r="QPK213" s="92"/>
      <c r="QPL213" s="92"/>
      <c r="QPM213" s="92"/>
      <c r="QPN213" s="92"/>
      <c r="QPO213" s="92"/>
      <c r="QPP213" s="92"/>
      <c r="QPQ213" s="92"/>
      <c r="QPR213" s="92"/>
      <c r="QPS213" s="92"/>
      <c r="QPT213" s="92"/>
      <c r="QPU213" s="92"/>
      <c r="QPV213" s="92"/>
      <c r="QPW213" s="92"/>
      <c r="QPX213" s="92"/>
      <c r="QPY213" s="92"/>
      <c r="QPZ213" s="92"/>
      <c r="QQA213" s="92"/>
      <c r="QQB213" s="92"/>
      <c r="QQC213" s="92"/>
      <c r="QQD213" s="92"/>
      <c r="QQE213" s="92"/>
      <c r="QQF213" s="92"/>
      <c r="QQG213" s="92"/>
      <c r="QQH213" s="92"/>
      <c r="QQI213" s="92"/>
      <c r="QQJ213" s="92"/>
      <c r="QQK213" s="92"/>
      <c r="QQL213" s="92"/>
      <c r="QQM213" s="92"/>
      <c r="QQN213" s="92"/>
      <c r="QQO213" s="92"/>
      <c r="QQP213" s="92"/>
      <c r="QQQ213" s="92"/>
      <c r="QQR213" s="92"/>
      <c r="QQS213" s="92"/>
      <c r="QQT213" s="92"/>
      <c r="QQU213" s="92"/>
      <c r="QQV213" s="92"/>
      <c r="QQW213" s="92"/>
      <c r="QQX213" s="92"/>
      <c r="QQY213" s="92"/>
      <c r="QQZ213" s="92"/>
      <c r="QRA213" s="92"/>
      <c r="QRB213" s="92"/>
      <c r="QRC213" s="92"/>
      <c r="QRD213" s="92"/>
      <c r="QRE213" s="92"/>
      <c r="QRF213" s="92"/>
      <c r="QRG213" s="92"/>
      <c r="QRH213" s="92"/>
      <c r="QRI213" s="92"/>
      <c r="QRJ213" s="92"/>
      <c r="QRK213" s="92"/>
      <c r="QRL213" s="92"/>
      <c r="QRM213" s="92"/>
      <c r="QRN213" s="92"/>
      <c r="QRO213" s="92"/>
      <c r="QRP213" s="92"/>
      <c r="QRQ213" s="92"/>
      <c r="QRR213" s="92"/>
      <c r="QRS213" s="92"/>
      <c r="QRT213" s="92"/>
      <c r="QRU213" s="92"/>
      <c r="QRV213" s="92"/>
      <c r="QRW213" s="92"/>
      <c r="QRX213" s="92"/>
      <c r="QRY213" s="92"/>
      <c r="QRZ213" s="92"/>
      <c r="QSA213" s="92"/>
      <c r="QSB213" s="92"/>
      <c r="QSC213" s="92"/>
      <c r="QSD213" s="92"/>
      <c r="QSE213" s="92"/>
      <c r="QSF213" s="92"/>
      <c r="QSG213" s="92"/>
      <c r="QSH213" s="92"/>
      <c r="QSI213" s="92"/>
      <c r="QSJ213" s="92"/>
      <c r="QSK213" s="92"/>
      <c r="QSL213" s="92"/>
      <c r="QSM213" s="92"/>
      <c r="QSN213" s="92"/>
      <c r="QSO213" s="92"/>
      <c r="QSP213" s="92"/>
      <c r="QSQ213" s="92"/>
      <c r="QSR213" s="92"/>
      <c r="QSS213" s="92"/>
      <c r="QST213" s="92"/>
      <c r="QSU213" s="92"/>
      <c r="QSV213" s="92"/>
      <c r="QSW213" s="92"/>
      <c r="QSX213" s="92"/>
      <c r="QSY213" s="92"/>
      <c r="QSZ213" s="92"/>
      <c r="QTA213" s="92"/>
      <c r="QTB213" s="92"/>
      <c r="QTC213" s="92"/>
      <c r="QTD213" s="92"/>
      <c r="QTE213" s="92"/>
      <c r="QTF213" s="92"/>
      <c r="QTG213" s="92"/>
      <c r="QTH213" s="92"/>
      <c r="QTI213" s="92"/>
      <c r="QTJ213" s="92"/>
      <c r="QTK213" s="92"/>
      <c r="QTL213" s="92"/>
      <c r="QTM213" s="92"/>
      <c r="QTN213" s="92"/>
      <c r="QTO213" s="92"/>
      <c r="QTP213" s="92"/>
      <c r="QTQ213" s="92"/>
      <c r="QTR213" s="92"/>
      <c r="QTS213" s="92"/>
      <c r="QTT213" s="92"/>
      <c r="QTU213" s="92"/>
      <c r="QTV213" s="92"/>
      <c r="QTW213" s="92"/>
      <c r="QTX213" s="92"/>
      <c r="QTY213" s="92"/>
      <c r="QTZ213" s="92"/>
      <c r="QUA213" s="92"/>
      <c r="QUB213" s="92"/>
      <c r="QUC213" s="92"/>
      <c r="QUD213" s="92"/>
      <c r="QUE213" s="92"/>
      <c r="QUF213" s="92"/>
      <c r="QUG213" s="92"/>
      <c r="QUH213" s="92"/>
      <c r="QUI213" s="92"/>
      <c r="QUJ213" s="92"/>
      <c r="QUK213" s="92"/>
      <c r="QUL213" s="92"/>
      <c r="QUM213" s="92"/>
      <c r="QUN213" s="92"/>
      <c r="QUO213" s="92"/>
      <c r="QUP213" s="92"/>
      <c r="QUQ213" s="92"/>
      <c r="QUR213" s="92"/>
      <c r="QUS213" s="92"/>
      <c r="QUT213" s="92"/>
      <c r="QUU213" s="92"/>
      <c r="QUV213" s="92"/>
      <c r="QUW213" s="92"/>
      <c r="QUX213" s="92"/>
      <c r="QUY213" s="92"/>
      <c r="QUZ213" s="92"/>
      <c r="QVA213" s="92"/>
      <c r="QVB213" s="92"/>
      <c r="QVC213" s="92"/>
      <c r="QVD213" s="92"/>
      <c r="QVE213" s="92"/>
      <c r="QVF213" s="92"/>
      <c r="QVG213" s="92"/>
      <c r="QVH213" s="92"/>
      <c r="QVI213" s="92"/>
      <c r="QVJ213" s="92"/>
      <c r="QVK213" s="92"/>
      <c r="QVL213" s="92"/>
      <c r="QVM213" s="92"/>
      <c r="QVN213" s="92"/>
      <c r="QVO213" s="92"/>
      <c r="QVP213" s="92"/>
      <c r="QVQ213" s="92"/>
      <c r="QVR213" s="92"/>
      <c r="QVS213" s="92"/>
      <c r="QVT213" s="92"/>
      <c r="QVU213" s="92"/>
      <c r="QVV213" s="92"/>
      <c r="QVW213" s="92"/>
      <c r="QVX213" s="92"/>
      <c r="QVY213" s="92"/>
      <c r="QVZ213" s="92"/>
      <c r="QWA213" s="92"/>
      <c r="QWB213" s="92"/>
      <c r="QWC213" s="92"/>
      <c r="QWD213" s="92"/>
      <c r="QWE213" s="92"/>
      <c r="QWF213" s="92"/>
      <c r="QWG213" s="92"/>
      <c r="QWH213" s="92"/>
      <c r="QWI213" s="92"/>
      <c r="QWJ213" s="92"/>
      <c r="QWK213" s="92"/>
      <c r="QWL213" s="92"/>
      <c r="QWM213" s="92"/>
      <c r="QWN213" s="92"/>
      <c r="QWO213" s="92"/>
      <c r="QWP213" s="92"/>
      <c r="QWQ213" s="92"/>
      <c r="QWR213" s="92"/>
      <c r="QWS213" s="92"/>
      <c r="QWT213" s="92"/>
      <c r="QWU213" s="92"/>
      <c r="QWV213" s="92"/>
      <c r="QWW213" s="92"/>
      <c r="QWX213" s="92"/>
      <c r="QWY213" s="92"/>
      <c r="QWZ213" s="92"/>
      <c r="QXA213" s="92"/>
      <c r="QXB213" s="92"/>
      <c r="QXC213" s="92"/>
      <c r="QXD213" s="92"/>
      <c r="QXE213" s="92"/>
      <c r="QXF213" s="92"/>
      <c r="QXG213" s="92"/>
      <c r="QXH213" s="92"/>
      <c r="QXI213" s="92"/>
      <c r="QXJ213" s="92"/>
      <c r="QXK213" s="92"/>
      <c r="QXL213" s="92"/>
      <c r="QXM213" s="92"/>
      <c r="QXN213" s="92"/>
      <c r="QXO213" s="92"/>
      <c r="QXP213" s="92"/>
      <c r="QXQ213" s="92"/>
      <c r="QXR213" s="92"/>
      <c r="QXS213" s="92"/>
      <c r="QXT213" s="92"/>
      <c r="QXU213" s="92"/>
      <c r="QXV213" s="92"/>
      <c r="QXW213" s="92"/>
      <c r="QXX213" s="92"/>
      <c r="QXY213" s="92"/>
      <c r="QXZ213" s="92"/>
      <c r="QYA213" s="92"/>
      <c r="QYB213" s="92"/>
      <c r="QYC213" s="92"/>
      <c r="QYD213" s="92"/>
      <c r="QYE213" s="92"/>
      <c r="QYF213" s="92"/>
      <c r="QYG213" s="92"/>
      <c r="QYH213" s="92"/>
      <c r="QYI213" s="92"/>
      <c r="QYJ213" s="92"/>
      <c r="QYK213" s="92"/>
      <c r="QYL213" s="92"/>
      <c r="QYM213" s="92"/>
      <c r="QYN213" s="92"/>
      <c r="QYO213" s="92"/>
      <c r="QYP213" s="92"/>
      <c r="QYQ213" s="92"/>
      <c r="QYR213" s="92"/>
      <c r="QYS213" s="92"/>
      <c r="QYT213" s="92"/>
      <c r="QYU213" s="92"/>
      <c r="QYV213" s="92"/>
      <c r="QYW213" s="92"/>
      <c r="QYX213" s="92"/>
      <c r="QYY213" s="92"/>
      <c r="QYZ213" s="92"/>
      <c r="QZA213" s="92"/>
      <c r="QZB213" s="92"/>
      <c r="QZC213" s="92"/>
      <c r="QZD213" s="92"/>
      <c r="QZE213" s="92"/>
      <c r="QZF213" s="92"/>
      <c r="QZG213" s="92"/>
      <c r="QZH213" s="92"/>
      <c r="QZI213" s="92"/>
      <c r="QZJ213" s="92"/>
      <c r="QZK213" s="92"/>
      <c r="QZL213" s="92"/>
      <c r="QZM213" s="92"/>
      <c r="QZN213" s="92"/>
      <c r="QZO213" s="92"/>
      <c r="QZP213" s="92"/>
      <c r="QZQ213" s="92"/>
      <c r="QZR213" s="92"/>
      <c r="QZS213" s="92"/>
      <c r="QZT213" s="92"/>
      <c r="QZU213" s="92"/>
      <c r="QZV213" s="92"/>
      <c r="QZW213" s="92"/>
      <c r="QZX213" s="92"/>
      <c r="QZY213" s="92"/>
      <c r="QZZ213" s="92"/>
      <c r="RAA213" s="92"/>
      <c r="RAB213" s="92"/>
      <c r="RAC213" s="92"/>
      <c r="RAD213" s="92"/>
      <c r="RAE213" s="92"/>
      <c r="RAF213" s="92"/>
      <c r="RAG213" s="92"/>
      <c r="RAH213" s="92"/>
      <c r="RAI213" s="92"/>
      <c r="RAJ213" s="92"/>
      <c r="RAK213" s="92"/>
      <c r="RAL213" s="92"/>
      <c r="RAM213" s="92"/>
      <c r="RAN213" s="92"/>
      <c r="RAO213" s="92"/>
      <c r="RAP213" s="92"/>
      <c r="RAQ213" s="92"/>
      <c r="RAR213" s="92"/>
      <c r="RAS213" s="92"/>
      <c r="RAT213" s="92"/>
      <c r="RAU213" s="92"/>
      <c r="RAV213" s="92"/>
      <c r="RAW213" s="92"/>
      <c r="RAX213" s="92"/>
      <c r="RAY213" s="92"/>
      <c r="RAZ213" s="92"/>
      <c r="RBA213" s="92"/>
      <c r="RBB213" s="92"/>
      <c r="RBC213" s="92"/>
      <c r="RBD213" s="92"/>
      <c r="RBE213" s="92"/>
      <c r="RBF213" s="92"/>
      <c r="RBG213" s="92"/>
      <c r="RBH213" s="92"/>
      <c r="RBI213" s="92"/>
      <c r="RBJ213" s="92"/>
      <c r="RBK213" s="92"/>
      <c r="RBL213" s="92"/>
      <c r="RBM213" s="92"/>
      <c r="RBN213" s="92"/>
      <c r="RBO213" s="92"/>
      <c r="RBP213" s="92"/>
      <c r="RBQ213" s="92"/>
      <c r="RBR213" s="92"/>
      <c r="RBS213" s="92"/>
      <c r="RBT213" s="92"/>
      <c r="RBU213" s="92"/>
      <c r="RBV213" s="92"/>
      <c r="RBW213" s="92"/>
      <c r="RBX213" s="92"/>
      <c r="RBY213" s="92"/>
      <c r="RBZ213" s="92"/>
      <c r="RCA213" s="92"/>
      <c r="RCB213" s="92"/>
      <c r="RCC213" s="92"/>
      <c r="RCD213" s="92"/>
      <c r="RCE213" s="92"/>
      <c r="RCF213" s="92"/>
      <c r="RCG213" s="92"/>
      <c r="RCH213" s="92"/>
      <c r="RCI213" s="92"/>
      <c r="RCJ213" s="92"/>
      <c r="RCK213" s="92"/>
      <c r="RCL213" s="92"/>
      <c r="RCM213" s="92"/>
      <c r="RCN213" s="92"/>
      <c r="RCO213" s="92"/>
      <c r="RCP213" s="92"/>
      <c r="RCQ213" s="92"/>
      <c r="RCR213" s="92"/>
      <c r="RCS213" s="92"/>
      <c r="RCT213" s="92"/>
      <c r="RCU213" s="92"/>
      <c r="RCV213" s="92"/>
      <c r="RCW213" s="92"/>
      <c r="RCX213" s="92"/>
      <c r="RCY213" s="92"/>
      <c r="RCZ213" s="92"/>
      <c r="RDA213" s="92"/>
      <c r="RDB213" s="92"/>
      <c r="RDC213" s="92"/>
      <c r="RDD213" s="92"/>
      <c r="RDE213" s="92"/>
      <c r="RDF213" s="92"/>
      <c r="RDG213" s="92"/>
      <c r="RDH213" s="92"/>
      <c r="RDI213" s="92"/>
      <c r="RDJ213" s="92"/>
      <c r="RDK213" s="92"/>
      <c r="RDL213" s="92"/>
      <c r="RDM213" s="92"/>
      <c r="RDN213" s="92"/>
      <c r="RDO213" s="92"/>
      <c r="RDP213" s="92"/>
      <c r="RDQ213" s="92"/>
      <c r="RDR213" s="92"/>
      <c r="RDS213" s="92"/>
      <c r="RDT213" s="92"/>
      <c r="RDU213" s="92"/>
      <c r="RDV213" s="92"/>
      <c r="RDW213" s="92"/>
      <c r="RDX213" s="92"/>
      <c r="RDY213" s="92"/>
      <c r="RDZ213" s="92"/>
      <c r="REA213" s="92"/>
      <c r="REB213" s="92"/>
      <c r="REC213" s="92"/>
      <c r="RED213" s="92"/>
      <c r="REE213" s="92"/>
      <c r="REF213" s="92"/>
      <c r="REG213" s="92"/>
      <c r="REH213" s="92"/>
      <c r="REI213" s="92"/>
      <c r="REJ213" s="92"/>
      <c r="REK213" s="92"/>
      <c r="REL213" s="92"/>
      <c r="REM213" s="92"/>
      <c r="REN213" s="92"/>
      <c r="REO213" s="92"/>
      <c r="REP213" s="92"/>
      <c r="REQ213" s="92"/>
      <c r="RER213" s="92"/>
      <c r="RES213" s="92"/>
      <c r="RET213" s="92"/>
      <c r="REU213" s="92"/>
      <c r="REV213" s="92"/>
      <c r="REW213" s="92"/>
      <c r="REX213" s="92"/>
      <c r="REY213" s="92"/>
      <c r="REZ213" s="92"/>
      <c r="RFA213" s="92"/>
      <c r="RFB213" s="92"/>
      <c r="RFC213" s="92"/>
      <c r="RFD213" s="92"/>
      <c r="RFE213" s="92"/>
      <c r="RFF213" s="92"/>
      <c r="RFG213" s="92"/>
      <c r="RFH213" s="92"/>
      <c r="RFI213" s="92"/>
      <c r="RFJ213" s="92"/>
      <c r="RFK213" s="92"/>
      <c r="RFL213" s="92"/>
      <c r="RFM213" s="92"/>
      <c r="RFN213" s="92"/>
      <c r="RFO213" s="92"/>
      <c r="RFP213" s="92"/>
      <c r="RFQ213" s="92"/>
      <c r="RFR213" s="92"/>
      <c r="RFS213" s="92"/>
      <c r="RFT213" s="92"/>
      <c r="RFU213" s="92"/>
      <c r="RFV213" s="92"/>
      <c r="RFW213" s="92"/>
      <c r="RFX213" s="92"/>
      <c r="RFY213" s="92"/>
      <c r="RFZ213" s="92"/>
      <c r="RGA213" s="92"/>
      <c r="RGB213" s="92"/>
      <c r="RGC213" s="92"/>
      <c r="RGD213" s="92"/>
      <c r="RGE213" s="92"/>
      <c r="RGF213" s="92"/>
      <c r="RGG213" s="92"/>
      <c r="RGH213" s="92"/>
      <c r="RGI213" s="92"/>
      <c r="RGJ213" s="92"/>
      <c r="RGK213" s="92"/>
      <c r="RGL213" s="92"/>
      <c r="RGM213" s="92"/>
      <c r="RGN213" s="92"/>
      <c r="RGO213" s="92"/>
      <c r="RGP213" s="92"/>
      <c r="RGQ213" s="92"/>
      <c r="RGR213" s="92"/>
      <c r="RGS213" s="92"/>
      <c r="RGT213" s="92"/>
      <c r="RGU213" s="92"/>
      <c r="RGV213" s="92"/>
      <c r="RGW213" s="92"/>
      <c r="RGX213" s="92"/>
      <c r="RGY213" s="92"/>
      <c r="RGZ213" s="92"/>
      <c r="RHA213" s="92"/>
      <c r="RHB213" s="92"/>
      <c r="RHC213" s="92"/>
      <c r="RHD213" s="92"/>
      <c r="RHE213" s="92"/>
      <c r="RHF213" s="92"/>
      <c r="RHG213" s="92"/>
      <c r="RHH213" s="92"/>
      <c r="RHI213" s="92"/>
      <c r="RHJ213" s="92"/>
      <c r="RHK213" s="92"/>
      <c r="RHL213" s="92"/>
      <c r="RHM213" s="92"/>
      <c r="RHN213" s="92"/>
      <c r="RHO213" s="92"/>
      <c r="RHP213" s="92"/>
      <c r="RHQ213" s="92"/>
      <c r="RHR213" s="92"/>
      <c r="RHS213" s="92"/>
      <c r="RHT213" s="92"/>
      <c r="RHU213" s="92"/>
      <c r="RHV213" s="92"/>
      <c r="RHW213" s="92"/>
      <c r="RHX213" s="92"/>
      <c r="RHY213" s="92"/>
      <c r="RHZ213" s="92"/>
      <c r="RIA213" s="92"/>
      <c r="RIB213" s="92"/>
      <c r="RIC213" s="92"/>
      <c r="RID213" s="92"/>
      <c r="RIE213" s="92"/>
      <c r="RIF213" s="92"/>
      <c r="RIG213" s="92"/>
      <c r="RIH213" s="92"/>
      <c r="RII213" s="92"/>
      <c r="RIJ213" s="92"/>
      <c r="RIK213" s="92"/>
      <c r="RIL213" s="92"/>
      <c r="RIM213" s="92"/>
      <c r="RIN213" s="92"/>
      <c r="RIO213" s="92"/>
      <c r="RIP213" s="92"/>
      <c r="RIQ213" s="92"/>
      <c r="RIR213" s="92"/>
      <c r="RIS213" s="92"/>
      <c r="RIT213" s="92"/>
      <c r="RIU213" s="92"/>
      <c r="RIV213" s="92"/>
      <c r="RIW213" s="92"/>
      <c r="RIX213" s="92"/>
      <c r="RIY213" s="92"/>
      <c r="RIZ213" s="92"/>
      <c r="RJA213" s="92"/>
      <c r="RJB213" s="92"/>
      <c r="RJC213" s="92"/>
      <c r="RJD213" s="92"/>
      <c r="RJE213" s="92"/>
      <c r="RJF213" s="92"/>
      <c r="RJG213" s="92"/>
      <c r="RJH213" s="92"/>
      <c r="RJI213" s="92"/>
      <c r="RJJ213" s="92"/>
      <c r="RJK213" s="92"/>
      <c r="RJL213" s="92"/>
      <c r="RJM213" s="92"/>
      <c r="RJN213" s="92"/>
      <c r="RJO213" s="92"/>
      <c r="RJP213" s="92"/>
      <c r="RJQ213" s="92"/>
      <c r="RJR213" s="92"/>
      <c r="RJS213" s="92"/>
      <c r="RJT213" s="92"/>
      <c r="RJU213" s="92"/>
      <c r="RJV213" s="92"/>
      <c r="RJW213" s="92"/>
      <c r="RJX213" s="92"/>
      <c r="RJY213" s="92"/>
      <c r="RJZ213" s="92"/>
      <c r="RKA213" s="92"/>
      <c r="RKB213" s="92"/>
      <c r="RKC213" s="92"/>
      <c r="RKD213" s="92"/>
      <c r="RKE213" s="92"/>
      <c r="RKF213" s="92"/>
      <c r="RKG213" s="92"/>
      <c r="RKH213" s="92"/>
      <c r="RKI213" s="92"/>
      <c r="RKJ213" s="92"/>
      <c r="RKK213" s="92"/>
      <c r="RKL213" s="92"/>
      <c r="RKM213" s="92"/>
      <c r="RKN213" s="92"/>
      <c r="RKO213" s="92"/>
      <c r="RKP213" s="92"/>
      <c r="RKQ213" s="92"/>
      <c r="RKR213" s="92"/>
      <c r="RKS213" s="92"/>
      <c r="RKT213" s="92"/>
      <c r="RKU213" s="92"/>
      <c r="RKV213" s="92"/>
      <c r="RKW213" s="92"/>
      <c r="RKX213" s="92"/>
      <c r="RKY213" s="92"/>
      <c r="RKZ213" s="92"/>
      <c r="RLA213" s="92"/>
      <c r="RLB213" s="92"/>
      <c r="RLC213" s="92"/>
      <c r="RLD213" s="92"/>
      <c r="RLE213" s="92"/>
      <c r="RLF213" s="92"/>
      <c r="RLG213" s="92"/>
      <c r="RLH213" s="92"/>
      <c r="RLI213" s="92"/>
      <c r="RLJ213" s="92"/>
      <c r="RLK213" s="92"/>
      <c r="RLL213" s="92"/>
      <c r="RLM213" s="92"/>
      <c r="RLN213" s="92"/>
      <c r="RLO213" s="92"/>
      <c r="RLP213" s="92"/>
      <c r="RLQ213" s="92"/>
      <c r="RLR213" s="92"/>
      <c r="RLS213" s="92"/>
      <c r="RLT213" s="92"/>
      <c r="RLU213" s="92"/>
      <c r="RLV213" s="92"/>
      <c r="RLW213" s="92"/>
      <c r="RLX213" s="92"/>
      <c r="RLY213" s="92"/>
      <c r="RLZ213" s="92"/>
      <c r="RMA213" s="92"/>
      <c r="RMB213" s="92"/>
      <c r="RMC213" s="92"/>
      <c r="RMD213" s="92"/>
      <c r="RME213" s="92"/>
      <c r="RMF213" s="92"/>
      <c r="RMG213" s="92"/>
      <c r="RMH213" s="92"/>
      <c r="RMI213" s="92"/>
      <c r="RMJ213" s="92"/>
      <c r="RMK213" s="92"/>
      <c r="RML213" s="92"/>
      <c r="RMM213" s="92"/>
      <c r="RMN213" s="92"/>
      <c r="RMO213" s="92"/>
      <c r="RMP213" s="92"/>
      <c r="RMQ213" s="92"/>
      <c r="RMR213" s="92"/>
      <c r="RMS213" s="92"/>
      <c r="RMT213" s="92"/>
      <c r="RMU213" s="92"/>
      <c r="RMV213" s="92"/>
      <c r="RMW213" s="92"/>
      <c r="RMX213" s="92"/>
      <c r="RMY213" s="92"/>
      <c r="RMZ213" s="92"/>
      <c r="RNA213" s="92"/>
      <c r="RNB213" s="92"/>
      <c r="RNC213" s="92"/>
      <c r="RND213" s="92"/>
      <c r="RNE213" s="92"/>
      <c r="RNF213" s="92"/>
      <c r="RNG213" s="92"/>
      <c r="RNH213" s="92"/>
      <c r="RNI213" s="92"/>
      <c r="RNJ213" s="92"/>
      <c r="RNK213" s="92"/>
      <c r="RNL213" s="92"/>
      <c r="RNM213" s="92"/>
      <c r="RNN213" s="92"/>
      <c r="RNO213" s="92"/>
      <c r="RNP213" s="92"/>
      <c r="RNQ213" s="92"/>
      <c r="RNR213" s="92"/>
      <c r="RNS213" s="92"/>
      <c r="RNT213" s="92"/>
      <c r="RNU213" s="92"/>
      <c r="RNV213" s="92"/>
      <c r="RNW213" s="92"/>
      <c r="RNX213" s="92"/>
      <c r="RNY213" s="92"/>
      <c r="RNZ213" s="92"/>
      <c r="ROA213" s="92"/>
      <c r="ROB213" s="92"/>
      <c r="ROC213" s="92"/>
      <c r="ROD213" s="92"/>
      <c r="ROE213" s="92"/>
      <c r="ROF213" s="92"/>
      <c r="ROG213" s="92"/>
      <c r="ROH213" s="92"/>
      <c r="ROI213" s="92"/>
      <c r="ROJ213" s="92"/>
      <c r="ROK213" s="92"/>
      <c r="ROL213" s="92"/>
      <c r="ROM213" s="92"/>
      <c r="RON213" s="92"/>
      <c r="ROO213" s="92"/>
      <c r="ROP213" s="92"/>
      <c r="ROQ213" s="92"/>
      <c r="ROR213" s="92"/>
      <c r="ROS213" s="92"/>
      <c r="ROT213" s="92"/>
      <c r="ROU213" s="92"/>
      <c r="ROV213" s="92"/>
      <c r="ROW213" s="92"/>
      <c r="ROX213" s="92"/>
      <c r="ROY213" s="92"/>
      <c r="ROZ213" s="92"/>
      <c r="RPA213" s="92"/>
      <c r="RPB213" s="92"/>
      <c r="RPC213" s="92"/>
      <c r="RPD213" s="92"/>
      <c r="RPE213" s="92"/>
      <c r="RPF213" s="92"/>
      <c r="RPG213" s="92"/>
      <c r="RPH213" s="92"/>
      <c r="RPI213" s="92"/>
      <c r="RPJ213" s="92"/>
      <c r="RPK213" s="92"/>
      <c r="RPL213" s="92"/>
      <c r="RPM213" s="92"/>
      <c r="RPN213" s="92"/>
      <c r="RPO213" s="92"/>
      <c r="RPP213" s="92"/>
      <c r="RPQ213" s="92"/>
      <c r="RPR213" s="92"/>
      <c r="RPS213" s="92"/>
      <c r="RPT213" s="92"/>
      <c r="RPU213" s="92"/>
      <c r="RPV213" s="92"/>
      <c r="RPW213" s="92"/>
      <c r="RPX213" s="92"/>
      <c r="RPY213" s="92"/>
      <c r="RPZ213" s="92"/>
      <c r="RQA213" s="92"/>
      <c r="RQB213" s="92"/>
      <c r="RQC213" s="92"/>
      <c r="RQD213" s="92"/>
      <c r="RQE213" s="92"/>
      <c r="RQF213" s="92"/>
      <c r="RQG213" s="92"/>
      <c r="RQH213" s="92"/>
      <c r="RQI213" s="92"/>
      <c r="RQJ213" s="92"/>
      <c r="RQK213" s="92"/>
      <c r="RQL213" s="92"/>
      <c r="RQM213" s="92"/>
      <c r="RQN213" s="92"/>
      <c r="RQO213" s="92"/>
      <c r="RQP213" s="92"/>
      <c r="RQQ213" s="92"/>
      <c r="RQR213" s="92"/>
      <c r="RQS213" s="92"/>
      <c r="RQT213" s="92"/>
      <c r="RQU213" s="92"/>
      <c r="RQV213" s="92"/>
      <c r="RQW213" s="92"/>
      <c r="RQX213" s="92"/>
      <c r="RQY213" s="92"/>
      <c r="RQZ213" s="92"/>
      <c r="RRA213" s="92"/>
      <c r="RRB213" s="92"/>
      <c r="RRC213" s="92"/>
      <c r="RRD213" s="92"/>
      <c r="RRE213" s="92"/>
      <c r="RRF213" s="92"/>
      <c r="RRG213" s="92"/>
      <c r="RRH213" s="92"/>
      <c r="RRI213" s="92"/>
      <c r="RRJ213" s="92"/>
      <c r="RRK213" s="92"/>
      <c r="RRL213" s="92"/>
      <c r="RRM213" s="92"/>
      <c r="RRN213" s="92"/>
      <c r="RRO213" s="92"/>
      <c r="RRP213" s="92"/>
      <c r="RRQ213" s="92"/>
      <c r="RRR213" s="92"/>
      <c r="RRS213" s="92"/>
      <c r="RRT213" s="92"/>
      <c r="RRU213" s="92"/>
      <c r="RRV213" s="92"/>
      <c r="RRW213" s="92"/>
      <c r="RRX213" s="92"/>
      <c r="RRY213" s="92"/>
      <c r="RRZ213" s="92"/>
      <c r="RSA213" s="92"/>
      <c r="RSB213" s="92"/>
      <c r="RSC213" s="92"/>
      <c r="RSD213" s="92"/>
      <c r="RSE213" s="92"/>
      <c r="RSF213" s="92"/>
      <c r="RSG213" s="92"/>
      <c r="RSH213" s="92"/>
      <c r="RSI213" s="92"/>
      <c r="RSJ213" s="92"/>
      <c r="RSK213" s="92"/>
      <c r="RSL213" s="92"/>
      <c r="RSM213" s="92"/>
      <c r="RSN213" s="92"/>
      <c r="RSO213" s="92"/>
      <c r="RSP213" s="92"/>
      <c r="RSQ213" s="92"/>
      <c r="RSR213" s="92"/>
      <c r="RSS213" s="92"/>
      <c r="RST213" s="92"/>
      <c r="RSU213" s="92"/>
      <c r="RSV213" s="92"/>
      <c r="RSW213" s="92"/>
      <c r="RSX213" s="92"/>
      <c r="RSY213" s="92"/>
      <c r="RSZ213" s="92"/>
      <c r="RTA213" s="92"/>
      <c r="RTB213" s="92"/>
      <c r="RTC213" s="92"/>
      <c r="RTD213" s="92"/>
      <c r="RTE213" s="92"/>
      <c r="RTF213" s="92"/>
      <c r="RTG213" s="92"/>
      <c r="RTH213" s="92"/>
      <c r="RTI213" s="92"/>
      <c r="RTJ213" s="92"/>
      <c r="RTK213" s="92"/>
      <c r="RTL213" s="92"/>
      <c r="RTM213" s="92"/>
      <c r="RTN213" s="92"/>
      <c r="RTO213" s="92"/>
      <c r="RTP213" s="92"/>
      <c r="RTQ213" s="92"/>
      <c r="RTR213" s="92"/>
      <c r="RTS213" s="92"/>
      <c r="RTT213" s="92"/>
      <c r="RTU213" s="92"/>
      <c r="RTV213" s="92"/>
      <c r="RTW213" s="92"/>
      <c r="RTX213" s="92"/>
      <c r="RTY213" s="92"/>
      <c r="RTZ213" s="92"/>
      <c r="RUA213" s="92"/>
      <c r="RUB213" s="92"/>
      <c r="RUC213" s="92"/>
      <c r="RUD213" s="92"/>
      <c r="RUE213" s="92"/>
      <c r="RUF213" s="92"/>
      <c r="RUG213" s="92"/>
      <c r="RUH213" s="92"/>
      <c r="RUI213" s="92"/>
      <c r="RUJ213" s="92"/>
      <c r="RUK213" s="92"/>
      <c r="RUL213" s="92"/>
      <c r="RUM213" s="92"/>
      <c r="RUN213" s="92"/>
      <c r="RUO213" s="92"/>
      <c r="RUP213" s="92"/>
      <c r="RUQ213" s="92"/>
      <c r="RUR213" s="92"/>
      <c r="RUS213" s="92"/>
      <c r="RUT213" s="92"/>
      <c r="RUU213" s="92"/>
      <c r="RUV213" s="92"/>
      <c r="RUW213" s="92"/>
      <c r="RUX213" s="92"/>
      <c r="RUY213" s="92"/>
      <c r="RUZ213" s="92"/>
      <c r="RVA213" s="92"/>
      <c r="RVB213" s="92"/>
      <c r="RVC213" s="92"/>
      <c r="RVD213" s="92"/>
      <c r="RVE213" s="92"/>
      <c r="RVF213" s="92"/>
      <c r="RVG213" s="92"/>
      <c r="RVH213" s="92"/>
      <c r="RVI213" s="92"/>
      <c r="RVJ213" s="92"/>
      <c r="RVK213" s="92"/>
      <c r="RVL213" s="92"/>
      <c r="RVM213" s="92"/>
      <c r="RVN213" s="92"/>
      <c r="RVO213" s="92"/>
      <c r="RVP213" s="92"/>
      <c r="RVQ213" s="92"/>
      <c r="RVR213" s="92"/>
      <c r="RVS213" s="92"/>
      <c r="RVT213" s="92"/>
      <c r="RVU213" s="92"/>
      <c r="RVV213" s="92"/>
      <c r="RVW213" s="92"/>
      <c r="RVX213" s="92"/>
      <c r="RVY213" s="92"/>
      <c r="RVZ213" s="92"/>
      <c r="RWA213" s="92"/>
      <c r="RWB213" s="92"/>
      <c r="RWC213" s="92"/>
      <c r="RWD213" s="92"/>
      <c r="RWE213" s="92"/>
      <c r="RWF213" s="92"/>
      <c r="RWG213" s="92"/>
      <c r="RWH213" s="92"/>
      <c r="RWI213" s="92"/>
      <c r="RWJ213" s="92"/>
      <c r="RWK213" s="92"/>
      <c r="RWL213" s="92"/>
      <c r="RWM213" s="92"/>
      <c r="RWN213" s="92"/>
      <c r="RWO213" s="92"/>
      <c r="RWP213" s="92"/>
      <c r="RWQ213" s="92"/>
      <c r="RWR213" s="92"/>
      <c r="RWS213" s="92"/>
      <c r="RWT213" s="92"/>
      <c r="RWU213" s="92"/>
      <c r="RWV213" s="92"/>
      <c r="RWW213" s="92"/>
      <c r="RWX213" s="92"/>
      <c r="RWY213" s="92"/>
      <c r="RWZ213" s="92"/>
      <c r="RXA213" s="92"/>
      <c r="RXB213" s="92"/>
      <c r="RXC213" s="92"/>
      <c r="RXD213" s="92"/>
      <c r="RXE213" s="92"/>
      <c r="RXF213" s="92"/>
      <c r="RXG213" s="92"/>
      <c r="RXH213" s="92"/>
      <c r="RXI213" s="92"/>
      <c r="RXJ213" s="92"/>
      <c r="RXK213" s="92"/>
      <c r="RXL213" s="92"/>
      <c r="RXM213" s="92"/>
      <c r="RXN213" s="92"/>
      <c r="RXO213" s="92"/>
      <c r="RXP213" s="92"/>
      <c r="RXQ213" s="92"/>
      <c r="RXR213" s="92"/>
      <c r="RXS213" s="92"/>
      <c r="RXT213" s="92"/>
      <c r="RXU213" s="92"/>
      <c r="RXV213" s="92"/>
      <c r="RXW213" s="92"/>
      <c r="RXX213" s="92"/>
      <c r="RXY213" s="92"/>
      <c r="RXZ213" s="92"/>
      <c r="RYA213" s="92"/>
      <c r="RYB213" s="92"/>
      <c r="RYC213" s="92"/>
      <c r="RYD213" s="92"/>
      <c r="RYE213" s="92"/>
      <c r="RYF213" s="92"/>
      <c r="RYG213" s="92"/>
      <c r="RYH213" s="92"/>
      <c r="RYI213" s="92"/>
      <c r="RYJ213" s="92"/>
      <c r="RYK213" s="92"/>
      <c r="RYL213" s="92"/>
      <c r="RYM213" s="92"/>
      <c r="RYN213" s="92"/>
      <c r="RYO213" s="92"/>
      <c r="RYP213" s="92"/>
      <c r="RYQ213" s="92"/>
      <c r="RYR213" s="92"/>
      <c r="RYS213" s="92"/>
      <c r="RYT213" s="92"/>
      <c r="RYU213" s="92"/>
      <c r="RYV213" s="92"/>
      <c r="RYW213" s="92"/>
      <c r="RYX213" s="92"/>
      <c r="RYY213" s="92"/>
      <c r="RYZ213" s="92"/>
      <c r="RZA213" s="92"/>
      <c r="RZB213" s="92"/>
      <c r="RZC213" s="92"/>
      <c r="RZD213" s="92"/>
      <c r="RZE213" s="92"/>
      <c r="RZF213" s="92"/>
      <c r="RZG213" s="92"/>
      <c r="RZH213" s="92"/>
      <c r="RZI213" s="92"/>
      <c r="RZJ213" s="92"/>
      <c r="RZK213" s="92"/>
      <c r="RZL213" s="92"/>
      <c r="RZM213" s="92"/>
      <c r="RZN213" s="92"/>
      <c r="RZO213" s="92"/>
      <c r="RZP213" s="92"/>
      <c r="RZQ213" s="92"/>
      <c r="RZR213" s="92"/>
      <c r="RZS213" s="92"/>
      <c r="RZT213" s="92"/>
      <c r="RZU213" s="92"/>
      <c r="RZV213" s="92"/>
      <c r="RZW213" s="92"/>
      <c r="RZX213" s="92"/>
      <c r="RZY213" s="92"/>
      <c r="RZZ213" s="92"/>
      <c r="SAA213" s="92"/>
      <c r="SAB213" s="92"/>
      <c r="SAC213" s="92"/>
      <c r="SAD213" s="92"/>
      <c r="SAE213" s="92"/>
      <c r="SAF213" s="92"/>
      <c r="SAG213" s="92"/>
      <c r="SAH213" s="92"/>
      <c r="SAI213" s="92"/>
      <c r="SAJ213" s="92"/>
      <c r="SAK213" s="92"/>
      <c r="SAL213" s="92"/>
      <c r="SAM213" s="92"/>
      <c r="SAN213" s="92"/>
      <c r="SAO213" s="92"/>
      <c r="SAP213" s="92"/>
      <c r="SAQ213" s="92"/>
      <c r="SAR213" s="92"/>
      <c r="SAS213" s="92"/>
      <c r="SAT213" s="92"/>
      <c r="SAU213" s="92"/>
      <c r="SAV213" s="92"/>
      <c r="SAW213" s="92"/>
      <c r="SAX213" s="92"/>
      <c r="SAY213" s="92"/>
      <c r="SAZ213" s="92"/>
      <c r="SBA213" s="92"/>
      <c r="SBB213" s="92"/>
      <c r="SBC213" s="92"/>
      <c r="SBD213" s="92"/>
      <c r="SBE213" s="92"/>
      <c r="SBF213" s="92"/>
      <c r="SBG213" s="92"/>
      <c r="SBH213" s="92"/>
      <c r="SBI213" s="92"/>
      <c r="SBJ213" s="92"/>
      <c r="SBK213" s="92"/>
      <c r="SBL213" s="92"/>
      <c r="SBM213" s="92"/>
      <c r="SBN213" s="92"/>
      <c r="SBO213" s="92"/>
      <c r="SBP213" s="92"/>
      <c r="SBQ213" s="92"/>
      <c r="SBR213" s="92"/>
      <c r="SBS213" s="92"/>
      <c r="SBT213" s="92"/>
      <c r="SBU213" s="92"/>
      <c r="SBV213" s="92"/>
      <c r="SBW213" s="92"/>
      <c r="SBX213" s="92"/>
      <c r="SBY213" s="92"/>
      <c r="SBZ213" s="92"/>
      <c r="SCA213" s="92"/>
      <c r="SCB213" s="92"/>
      <c r="SCC213" s="92"/>
      <c r="SCD213" s="92"/>
      <c r="SCE213" s="92"/>
      <c r="SCF213" s="92"/>
      <c r="SCG213" s="92"/>
      <c r="SCH213" s="92"/>
      <c r="SCI213" s="92"/>
      <c r="SCJ213" s="92"/>
      <c r="SCK213" s="92"/>
      <c r="SCL213" s="92"/>
      <c r="SCM213" s="92"/>
      <c r="SCN213" s="92"/>
      <c r="SCO213" s="92"/>
      <c r="SCP213" s="92"/>
      <c r="SCQ213" s="92"/>
      <c r="SCR213" s="92"/>
      <c r="SCS213" s="92"/>
      <c r="SCT213" s="92"/>
      <c r="SCU213" s="92"/>
      <c r="SCV213" s="92"/>
      <c r="SCW213" s="92"/>
      <c r="SCX213" s="92"/>
      <c r="SCY213" s="92"/>
      <c r="SCZ213" s="92"/>
      <c r="SDA213" s="92"/>
      <c r="SDB213" s="92"/>
      <c r="SDC213" s="92"/>
      <c r="SDD213" s="92"/>
      <c r="SDE213" s="92"/>
      <c r="SDF213" s="92"/>
      <c r="SDG213" s="92"/>
      <c r="SDH213" s="92"/>
      <c r="SDI213" s="92"/>
      <c r="SDJ213" s="92"/>
      <c r="SDK213" s="92"/>
      <c r="SDL213" s="92"/>
      <c r="SDM213" s="92"/>
      <c r="SDN213" s="92"/>
      <c r="SDO213" s="92"/>
      <c r="SDP213" s="92"/>
      <c r="SDQ213" s="92"/>
      <c r="SDR213" s="92"/>
      <c r="SDS213" s="92"/>
      <c r="SDT213" s="92"/>
      <c r="SDU213" s="92"/>
      <c r="SDV213" s="92"/>
      <c r="SDW213" s="92"/>
      <c r="SDX213" s="92"/>
      <c r="SDY213" s="92"/>
      <c r="SDZ213" s="92"/>
      <c r="SEA213" s="92"/>
      <c r="SEB213" s="92"/>
      <c r="SEC213" s="92"/>
      <c r="SED213" s="92"/>
      <c r="SEE213" s="92"/>
      <c r="SEF213" s="92"/>
      <c r="SEG213" s="92"/>
      <c r="SEH213" s="92"/>
      <c r="SEI213" s="92"/>
      <c r="SEJ213" s="92"/>
      <c r="SEK213" s="92"/>
      <c r="SEL213" s="92"/>
      <c r="SEM213" s="92"/>
      <c r="SEN213" s="92"/>
      <c r="SEO213" s="92"/>
      <c r="SEP213" s="92"/>
      <c r="SEQ213" s="92"/>
      <c r="SER213" s="92"/>
      <c r="SES213" s="92"/>
      <c r="SET213" s="92"/>
      <c r="SEU213" s="92"/>
      <c r="SEV213" s="92"/>
      <c r="SEW213" s="92"/>
      <c r="SEX213" s="92"/>
      <c r="SEY213" s="92"/>
      <c r="SEZ213" s="92"/>
      <c r="SFA213" s="92"/>
      <c r="SFB213" s="92"/>
      <c r="SFC213" s="92"/>
      <c r="SFD213" s="92"/>
      <c r="SFE213" s="92"/>
      <c r="SFF213" s="92"/>
      <c r="SFG213" s="92"/>
      <c r="SFH213" s="92"/>
      <c r="SFI213" s="92"/>
      <c r="SFJ213" s="92"/>
      <c r="SFK213" s="92"/>
      <c r="SFL213" s="92"/>
      <c r="SFM213" s="92"/>
      <c r="SFN213" s="92"/>
      <c r="SFO213" s="92"/>
      <c r="SFP213" s="92"/>
      <c r="SFQ213" s="92"/>
      <c r="SFR213" s="92"/>
      <c r="SFS213" s="92"/>
      <c r="SFT213" s="92"/>
      <c r="SFU213" s="92"/>
      <c r="SFV213" s="92"/>
      <c r="SFW213" s="92"/>
      <c r="SFX213" s="92"/>
      <c r="SFY213" s="92"/>
      <c r="SFZ213" s="92"/>
      <c r="SGA213" s="92"/>
      <c r="SGB213" s="92"/>
      <c r="SGC213" s="92"/>
      <c r="SGD213" s="92"/>
      <c r="SGE213" s="92"/>
      <c r="SGF213" s="92"/>
      <c r="SGG213" s="92"/>
      <c r="SGH213" s="92"/>
      <c r="SGI213" s="92"/>
      <c r="SGJ213" s="92"/>
      <c r="SGK213" s="92"/>
      <c r="SGL213" s="92"/>
      <c r="SGM213" s="92"/>
      <c r="SGN213" s="92"/>
      <c r="SGO213" s="92"/>
      <c r="SGP213" s="92"/>
      <c r="SGQ213" s="92"/>
      <c r="SGR213" s="92"/>
      <c r="SGS213" s="92"/>
      <c r="SGT213" s="92"/>
      <c r="SGU213" s="92"/>
      <c r="SGV213" s="92"/>
      <c r="SGW213" s="92"/>
      <c r="SGX213" s="92"/>
      <c r="SGY213" s="92"/>
      <c r="SGZ213" s="92"/>
      <c r="SHA213" s="92"/>
      <c r="SHB213" s="92"/>
      <c r="SHC213" s="92"/>
      <c r="SHD213" s="92"/>
      <c r="SHE213" s="92"/>
      <c r="SHF213" s="92"/>
      <c r="SHG213" s="92"/>
      <c r="SHH213" s="92"/>
      <c r="SHI213" s="92"/>
      <c r="SHJ213" s="92"/>
      <c r="SHK213" s="92"/>
      <c r="SHL213" s="92"/>
      <c r="SHM213" s="92"/>
      <c r="SHN213" s="92"/>
      <c r="SHO213" s="92"/>
      <c r="SHP213" s="92"/>
      <c r="SHQ213" s="92"/>
      <c r="SHR213" s="92"/>
      <c r="SHS213" s="92"/>
      <c r="SHT213" s="92"/>
      <c r="SHU213" s="92"/>
      <c r="SHV213" s="92"/>
      <c r="SHW213" s="92"/>
      <c r="SHX213" s="92"/>
      <c r="SHY213" s="92"/>
      <c r="SHZ213" s="92"/>
      <c r="SIA213" s="92"/>
      <c r="SIB213" s="92"/>
      <c r="SIC213" s="92"/>
      <c r="SID213" s="92"/>
      <c r="SIE213" s="92"/>
      <c r="SIF213" s="92"/>
      <c r="SIG213" s="92"/>
      <c r="SIH213" s="92"/>
      <c r="SII213" s="92"/>
      <c r="SIJ213" s="92"/>
      <c r="SIK213" s="92"/>
      <c r="SIL213" s="92"/>
      <c r="SIM213" s="92"/>
      <c r="SIN213" s="92"/>
      <c r="SIO213" s="92"/>
      <c r="SIP213" s="92"/>
      <c r="SIQ213" s="92"/>
      <c r="SIR213" s="92"/>
      <c r="SIS213" s="92"/>
      <c r="SIT213" s="92"/>
      <c r="SIU213" s="92"/>
      <c r="SIV213" s="92"/>
      <c r="SIW213" s="92"/>
      <c r="SIX213" s="92"/>
      <c r="SIY213" s="92"/>
      <c r="SIZ213" s="92"/>
      <c r="SJA213" s="92"/>
      <c r="SJB213" s="92"/>
      <c r="SJC213" s="92"/>
      <c r="SJD213" s="92"/>
      <c r="SJE213" s="92"/>
      <c r="SJF213" s="92"/>
      <c r="SJG213" s="92"/>
      <c r="SJH213" s="92"/>
      <c r="SJI213" s="92"/>
      <c r="SJJ213" s="92"/>
      <c r="SJK213" s="92"/>
      <c r="SJL213" s="92"/>
      <c r="SJM213" s="92"/>
      <c r="SJN213" s="92"/>
      <c r="SJO213" s="92"/>
      <c r="SJP213" s="92"/>
      <c r="SJQ213" s="92"/>
      <c r="SJR213" s="92"/>
      <c r="SJS213" s="92"/>
      <c r="SJT213" s="92"/>
      <c r="SJU213" s="92"/>
      <c r="SJV213" s="92"/>
      <c r="SJW213" s="92"/>
      <c r="SJX213" s="92"/>
      <c r="SJY213" s="92"/>
      <c r="SJZ213" s="92"/>
      <c r="SKA213" s="92"/>
      <c r="SKB213" s="92"/>
      <c r="SKC213" s="92"/>
      <c r="SKD213" s="92"/>
      <c r="SKE213" s="92"/>
      <c r="SKF213" s="92"/>
      <c r="SKG213" s="92"/>
      <c r="SKH213" s="92"/>
      <c r="SKI213" s="92"/>
      <c r="SKJ213" s="92"/>
      <c r="SKK213" s="92"/>
      <c r="SKL213" s="92"/>
      <c r="SKM213" s="92"/>
      <c r="SKN213" s="92"/>
      <c r="SKO213" s="92"/>
      <c r="SKP213" s="92"/>
      <c r="SKQ213" s="92"/>
      <c r="SKR213" s="92"/>
      <c r="SKS213" s="92"/>
      <c r="SKT213" s="92"/>
      <c r="SKU213" s="92"/>
      <c r="SKV213" s="92"/>
      <c r="SKW213" s="92"/>
      <c r="SKX213" s="92"/>
      <c r="SKY213" s="92"/>
      <c r="SKZ213" s="92"/>
      <c r="SLA213" s="92"/>
      <c r="SLB213" s="92"/>
      <c r="SLC213" s="92"/>
      <c r="SLD213" s="92"/>
      <c r="SLE213" s="92"/>
      <c r="SLF213" s="92"/>
      <c r="SLG213" s="92"/>
      <c r="SLH213" s="92"/>
      <c r="SLI213" s="92"/>
      <c r="SLJ213" s="92"/>
      <c r="SLK213" s="92"/>
      <c r="SLL213" s="92"/>
      <c r="SLM213" s="92"/>
      <c r="SLN213" s="92"/>
      <c r="SLO213" s="92"/>
      <c r="SLP213" s="92"/>
      <c r="SLQ213" s="92"/>
      <c r="SLR213" s="92"/>
      <c r="SLS213" s="92"/>
      <c r="SLT213" s="92"/>
      <c r="SLU213" s="92"/>
      <c r="SLV213" s="92"/>
      <c r="SLW213" s="92"/>
      <c r="SLX213" s="92"/>
      <c r="SLY213" s="92"/>
      <c r="SLZ213" s="92"/>
      <c r="SMA213" s="92"/>
      <c r="SMB213" s="92"/>
      <c r="SMC213" s="92"/>
      <c r="SMD213" s="92"/>
      <c r="SME213" s="92"/>
      <c r="SMF213" s="92"/>
      <c r="SMG213" s="92"/>
      <c r="SMH213" s="92"/>
      <c r="SMI213" s="92"/>
      <c r="SMJ213" s="92"/>
      <c r="SMK213" s="92"/>
      <c r="SML213" s="92"/>
      <c r="SMM213" s="92"/>
      <c r="SMN213" s="92"/>
      <c r="SMO213" s="92"/>
      <c r="SMP213" s="92"/>
      <c r="SMQ213" s="92"/>
      <c r="SMR213" s="92"/>
      <c r="SMS213" s="92"/>
      <c r="SMT213" s="92"/>
      <c r="SMU213" s="92"/>
      <c r="SMV213" s="92"/>
      <c r="SMW213" s="92"/>
      <c r="SMX213" s="92"/>
      <c r="SMY213" s="92"/>
      <c r="SMZ213" s="92"/>
      <c r="SNA213" s="92"/>
      <c r="SNB213" s="92"/>
      <c r="SNC213" s="92"/>
      <c r="SND213" s="92"/>
      <c r="SNE213" s="92"/>
      <c r="SNF213" s="92"/>
      <c r="SNG213" s="92"/>
      <c r="SNH213" s="92"/>
      <c r="SNI213" s="92"/>
      <c r="SNJ213" s="92"/>
      <c r="SNK213" s="92"/>
      <c r="SNL213" s="92"/>
      <c r="SNM213" s="92"/>
      <c r="SNN213" s="92"/>
      <c r="SNO213" s="92"/>
      <c r="SNP213" s="92"/>
      <c r="SNQ213" s="92"/>
      <c r="SNR213" s="92"/>
      <c r="SNS213" s="92"/>
      <c r="SNT213" s="92"/>
      <c r="SNU213" s="92"/>
      <c r="SNV213" s="92"/>
      <c r="SNW213" s="92"/>
      <c r="SNX213" s="92"/>
      <c r="SNY213" s="92"/>
      <c r="SNZ213" s="92"/>
      <c r="SOA213" s="92"/>
      <c r="SOB213" s="92"/>
      <c r="SOC213" s="92"/>
      <c r="SOD213" s="92"/>
      <c r="SOE213" s="92"/>
      <c r="SOF213" s="92"/>
      <c r="SOG213" s="92"/>
      <c r="SOH213" s="92"/>
      <c r="SOI213" s="92"/>
      <c r="SOJ213" s="92"/>
      <c r="SOK213" s="92"/>
      <c r="SOL213" s="92"/>
      <c r="SOM213" s="92"/>
      <c r="SON213" s="92"/>
      <c r="SOO213" s="92"/>
      <c r="SOP213" s="92"/>
      <c r="SOQ213" s="92"/>
      <c r="SOR213" s="92"/>
      <c r="SOS213" s="92"/>
      <c r="SOT213" s="92"/>
      <c r="SOU213" s="92"/>
      <c r="SOV213" s="92"/>
      <c r="SOW213" s="92"/>
      <c r="SOX213" s="92"/>
      <c r="SOY213" s="92"/>
      <c r="SOZ213" s="92"/>
      <c r="SPA213" s="92"/>
      <c r="SPB213" s="92"/>
      <c r="SPC213" s="92"/>
      <c r="SPD213" s="92"/>
      <c r="SPE213" s="92"/>
      <c r="SPF213" s="92"/>
      <c r="SPG213" s="92"/>
      <c r="SPH213" s="92"/>
      <c r="SPI213" s="92"/>
      <c r="SPJ213" s="92"/>
      <c r="SPK213" s="92"/>
      <c r="SPL213" s="92"/>
      <c r="SPM213" s="92"/>
      <c r="SPN213" s="92"/>
      <c r="SPO213" s="92"/>
      <c r="SPP213" s="92"/>
      <c r="SPQ213" s="92"/>
      <c r="SPR213" s="92"/>
      <c r="SPS213" s="92"/>
      <c r="SPT213" s="92"/>
      <c r="SPU213" s="92"/>
      <c r="SPV213" s="92"/>
      <c r="SPW213" s="92"/>
      <c r="SPX213" s="92"/>
      <c r="SPY213" s="92"/>
      <c r="SPZ213" s="92"/>
      <c r="SQA213" s="92"/>
      <c r="SQB213" s="92"/>
      <c r="SQC213" s="92"/>
      <c r="SQD213" s="92"/>
      <c r="SQE213" s="92"/>
      <c r="SQF213" s="92"/>
      <c r="SQG213" s="92"/>
      <c r="SQH213" s="92"/>
      <c r="SQI213" s="92"/>
      <c r="SQJ213" s="92"/>
      <c r="SQK213" s="92"/>
      <c r="SQL213" s="92"/>
      <c r="SQM213" s="92"/>
      <c r="SQN213" s="92"/>
      <c r="SQO213" s="92"/>
      <c r="SQP213" s="92"/>
      <c r="SQQ213" s="92"/>
      <c r="SQR213" s="92"/>
      <c r="SQS213" s="92"/>
      <c r="SQT213" s="92"/>
      <c r="SQU213" s="92"/>
      <c r="SQV213" s="92"/>
      <c r="SQW213" s="92"/>
      <c r="SQX213" s="92"/>
      <c r="SQY213" s="92"/>
      <c r="SQZ213" s="92"/>
      <c r="SRA213" s="92"/>
      <c r="SRB213" s="92"/>
      <c r="SRC213" s="92"/>
      <c r="SRD213" s="92"/>
      <c r="SRE213" s="92"/>
      <c r="SRF213" s="92"/>
      <c r="SRG213" s="92"/>
      <c r="SRH213" s="92"/>
      <c r="SRI213" s="92"/>
      <c r="SRJ213" s="92"/>
      <c r="SRK213" s="92"/>
      <c r="SRL213" s="92"/>
      <c r="SRM213" s="92"/>
      <c r="SRN213" s="92"/>
      <c r="SRO213" s="92"/>
      <c r="SRP213" s="92"/>
      <c r="SRQ213" s="92"/>
      <c r="SRR213" s="92"/>
      <c r="SRS213" s="92"/>
      <c r="SRT213" s="92"/>
      <c r="SRU213" s="92"/>
      <c r="SRV213" s="92"/>
      <c r="SRW213" s="92"/>
      <c r="SRX213" s="92"/>
      <c r="SRY213" s="92"/>
      <c r="SRZ213" s="92"/>
      <c r="SSA213" s="92"/>
      <c r="SSB213" s="92"/>
      <c r="SSC213" s="92"/>
      <c r="SSD213" s="92"/>
      <c r="SSE213" s="92"/>
      <c r="SSF213" s="92"/>
      <c r="SSG213" s="92"/>
      <c r="SSH213" s="92"/>
      <c r="SSI213" s="92"/>
      <c r="SSJ213" s="92"/>
      <c r="SSK213" s="92"/>
      <c r="SSL213" s="92"/>
      <c r="SSM213" s="92"/>
      <c r="SSN213" s="92"/>
      <c r="SSO213" s="92"/>
      <c r="SSP213" s="92"/>
      <c r="SSQ213" s="92"/>
      <c r="SSR213" s="92"/>
      <c r="SSS213" s="92"/>
      <c r="SST213" s="92"/>
      <c r="SSU213" s="92"/>
      <c r="SSV213" s="92"/>
      <c r="SSW213" s="92"/>
      <c r="SSX213" s="92"/>
      <c r="SSY213" s="92"/>
      <c r="SSZ213" s="92"/>
      <c r="STA213" s="92"/>
      <c r="STB213" s="92"/>
      <c r="STC213" s="92"/>
      <c r="STD213" s="92"/>
      <c r="STE213" s="92"/>
      <c r="STF213" s="92"/>
      <c r="STG213" s="92"/>
      <c r="STH213" s="92"/>
      <c r="STI213" s="92"/>
      <c r="STJ213" s="92"/>
      <c r="STK213" s="92"/>
      <c r="STL213" s="92"/>
      <c r="STM213" s="92"/>
      <c r="STN213" s="92"/>
      <c r="STO213" s="92"/>
      <c r="STP213" s="92"/>
      <c r="STQ213" s="92"/>
      <c r="STR213" s="92"/>
      <c r="STS213" s="92"/>
      <c r="STT213" s="92"/>
      <c r="STU213" s="92"/>
      <c r="STV213" s="92"/>
      <c r="STW213" s="92"/>
      <c r="STX213" s="92"/>
      <c r="STY213" s="92"/>
      <c r="STZ213" s="92"/>
      <c r="SUA213" s="92"/>
      <c r="SUB213" s="92"/>
      <c r="SUC213" s="92"/>
      <c r="SUD213" s="92"/>
      <c r="SUE213" s="92"/>
      <c r="SUF213" s="92"/>
      <c r="SUG213" s="92"/>
      <c r="SUH213" s="92"/>
      <c r="SUI213" s="92"/>
      <c r="SUJ213" s="92"/>
      <c r="SUK213" s="92"/>
      <c r="SUL213" s="92"/>
      <c r="SUM213" s="92"/>
      <c r="SUN213" s="92"/>
      <c r="SUO213" s="92"/>
      <c r="SUP213" s="92"/>
      <c r="SUQ213" s="92"/>
      <c r="SUR213" s="92"/>
      <c r="SUS213" s="92"/>
      <c r="SUT213" s="92"/>
      <c r="SUU213" s="92"/>
      <c r="SUV213" s="92"/>
      <c r="SUW213" s="92"/>
      <c r="SUX213" s="92"/>
      <c r="SUY213" s="92"/>
      <c r="SUZ213" s="92"/>
      <c r="SVA213" s="92"/>
      <c r="SVB213" s="92"/>
      <c r="SVC213" s="92"/>
      <c r="SVD213" s="92"/>
      <c r="SVE213" s="92"/>
      <c r="SVF213" s="92"/>
      <c r="SVG213" s="92"/>
      <c r="SVH213" s="92"/>
      <c r="SVI213" s="92"/>
      <c r="SVJ213" s="92"/>
      <c r="SVK213" s="92"/>
      <c r="SVL213" s="92"/>
      <c r="SVM213" s="92"/>
      <c r="SVN213" s="92"/>
      <c r="SVO213" s="92"/>
      <c r="SVP213" s="92"/>
      <c r="SVQ213" s="92"/>
      <c r="SVR213" s="92"/>
      <c r="SVS213" s="92"/>
      <c r="SVT213" s="92"/>
      <c r="SVU213" s="92"/>
      <c r="SVV213" s="92"/>
      <c r="SVW213" s="92"/>
      <c r="SVX213" s="92"/>
      <c r="SVY213" s="92"/>
      <c r="SVZ213" s="92"/>
      <c r="SWA213" s="92"/>
      <c r="SWB213" s="92"/>
      <c r="SWC213" s="92"/>
      <c r="SWD213" s="92"/>
      <c r="SWE213" s="92"/>
      <c r="SWF213" s="92"/>
      <c r="SWG213" s="92"/>
      <c r="SWH213" s="92"/>
      <c r="SWI213" s="92"/>
      <c r="SWJ213" s="92"/>
      <c r="SWK213" s="92"/>
      <c r="SWL213" s="92"/>
      <c r="SWM213" s="92"/>
      <c r="SWN213" s="92"/>
      <c r="SWO213" s="92"/>
      <c r="SWP213" s="92"/>
      <c r="SWQ213" s="92"/>
      <c r="SWR213" s="92"/>
      <c r="SWS213" s="92"/>
      <c r="SWT213" s="92"/>
      <c r="SWU213" s="92"/>
      <c r="SWV213" s="92"/>
      <c r="SWW213" s="92"/>
      <c r="SWX213" s="92"/>
      <c r="SWY213" s="92"/>
      <c r="SWZ213" s="92"/>
      <c r="SXA213" s="92"/>
      <c r="SXB213" s="92"/>
      <c r="SXC213" s="92"/>
      <c r="SXD213" s="92"/>
      <c r="SXE213" s="92"/>
      <c r="SXF213" s="92"/>
      <c r="SXG213" s="92"/>
      <c r="SXH213" s="92"/>
      <c r="SXI213" s="92"/>
      <c r="SXJ213" s="92"/>
      <c r="SXK213" s="92"/>
      <c r="SXL213" s="92"/>
      <c r="SXM213" s="92"/>
      <c r="SXN213" s="92"/>
      <c r="SXO213" s="92"/>
      <c r="SXP213" s="92"/>
      <c r="SXQ213" s="92"/>
      <c r="SXR213" s="92"/>
      <c r="SXS213" s="92"/>
      <c r="SXT213" s="92"/>
      <c r="SXU213" s="92"/>
      <c r="SXV213" s="92"/>
      <c r="SXW213" s="92"/>
      <c r="SXX213" s="92"/>
      <c r="SXY213" s="92"/>
      <c r="SXZ213" s="92"/>
      <c r="SYA213" s="92"/>
      <c r="SYB213" s="92"/>
      <c r="SYC213" s="92"/>
      <c r="SYD213" s="92"/>
      <c r="SYE213" s="92"/>
      <c r="SYF213" s="92"/>
      <c r="SYG213" s="92"/>
      <c r="SYH213" s="92"/>
      <c r="SYI213" s="92"/>
      <c r="SYJ213" s="92"/>
      <c r="SYK213" s="92"/>
      <c r="SYL213" s="92"/>
      <c r="SYM213" s="92"/>
      <c r="SYN213" s="92"/>
      <c r="SYO213" s="92"/>
      <c r="SYP213" s="92"/>
      <c r="SYQ213" s="92"/>
      <c r="SYR213" s="92"/>
      <c r="SYS213" s="92"/>
      <c r="SYT213" s="92"/>
      <c r="SYU213" s="92"/>
      <c r="SYV213" s="92"/>
      <c r="SYW213" s="92"/>
      <c r="SYX213" s="92"/>
      <c r="SYY213" s="92"/>
      <c r="SYZ213" s="92"/>
      <c r="SZA213" s="92"/>
      <c r="SZB213" s="92"/>
      <c r="SZC213" s="92"/>
      <c r="SZD213" s="92"/>
      <c r="SZE213" s="92"/>
      <c r="SZF213" s="92"/>
      <c r="SZG213" s="92"/>
      <c r="SZH213" s="92"/>
      <c r="SZI213" s="92"/>
      <c r="SZJ213" s="92"/>
      <c r="SZK213" s="92"/>
      <c r="SZL213" s="92"/>
      <c r="SZM213" s="92"/>
      <c r="SZN213" s="92"/>
      <c r="SZO213" s="92"/>
      <c r="SZP213" s="92"/>
      <c r="SZQ213" s="92"/>
      <c r="SZR213" s="92"/>
      <c r="SZS213" s="92"/>
      <c r="SZT213" s="92"/>
      <c r="SZU213" s="92"/>
      <c r="SZV213" s="92"/>
      <c r="SZW213" s="92"/>
      <c r="SZX213" s="92"/>
      <c r="SZY213" s="92"/>
      <c r="SZZ213" s="92"/>
      <c r="TAA213" s="92"/>
      <c r="TAB213" s="92"/>
      <c r="TAC213" s="92"/>
      <c r="TAD213" s="92"/>
      <c r="TAE213" s="92"/>
      <c r="TAF213" s="92"/>
      <c r="TAG213" s="92"/>
      <c r="TAH213" s="92"/>
      <c r="TAI213" s="92"/>
      <c r="TAJ213" s="92"/>
      <c r="TAK213" s="92"/>
      <c r="TAL213" s="92"/>
      <c r="TAM213" s="92"/>
      <c r="TAN213" s="92"/>
      <c r="TAO213" s="92"/>
      <c r="TAP213" s="92"/>
      <c r="TAQ213" s="92"/>
      <c r="TAR213" s="92"/>
      <c r="TAS213" s="92"/>
      <c r="TAT213" s="92"/>
      <c r="TAU213" s="92"/>
      <c r="TAV213" s="92"/>
      <c r="TAW213" s="92"/>
      <c r="TAX213" s="92"/>
      <c r="TAY213" s="92"/>
      <c r="TAZ213" s="92"/>
      <c r="TBA213" s="92"/>
      <c r="TBB213" s="92"/>
      <c r="TBC213" s="92"/>
      <c r="TBD213" s="92"/>
      <c r="TBE213" s="92"/>
      <c r="TBF213" s="92"/>
      <c r="TBG213" s="92"/>
      <c r="TBH213" s="92"/>
      <c r="TBI213" s="92"/>
      <c r="TBJ213" s="92"/>
      <c r="TBK213" s="92"/>
      <c r="TBL213" s="92"/>
      <c r="TBM213" s="92"/>
      <c r="TBN213" s="92"/>
      <c r="TBO213" s="92"/>
      <c r="TBP213" s="92"/>
      <c r="TBQ213" s="92"/>
      <c r="TBR213" s="92"/>
      <c r="TBS213" s="92"/>
      <c r="TBT213" s="92"/>
      <c r="TBU213" s="92"/>
      <c r="TBV213" s="92"/>
      <c r="TBW213" s="92"/>
      <c r="TBX213" s="92"/>
      <c r="TBY213" s="92"/>
      <c r="TBZ213" s="92"/>
      <c r="TCA213" s="92"/>
      <c r="TCB213" s="92"/>
      <c r="TCC213" s="92"/>
      <c r="TCD213" s="92"/>
      <c r="TCE213" s="92"/>
      <c r="TCF213" s="92"/>
      <c r="TCG213" s="92"/>
      <c r="TCH213" s="92"/>
      <c r="TCI213" s="92"/>
      <c r="TCJ213" s="92"/>
      <c r="TCK213" s="92"/>
      <c r="TCL213" s="92"/>
      <c r="TCM213" s="92"/>
      <c r="TCN213" s="92"/>
      <c r="TCO213" s="92"/>
      <c r="TCP213" s="92"/>
      <c r="TCQ213" s="92"/>
      <c r="TCR213" s="92"/>
      <c r="TCS213" s="92"/>
      <c r="TCT213" s="92"/>
      <c r="TCU213" s="92"/>
      <c r="TCV213" s="92"/>
      <c r="TCW213" s="92"/>
      <c r="TCX213" s="92"/>
      <c r="TCY213" s="92"/>
      <c r="TCZ213" s="92"/>
      <c r="TDA213" s="92"/>
      <c r="TDB213" s="92"/>
      <c r="TDC213" s="92"/>
      <c r="TDD213" s="92"/>
      <c r="TDE213" s="92"/>
      <c r="TDF213" s="92"/>
      <c r="TDG213" s="92"/>
      <c r="TDH213" s="92"/>
      <c r="TDI213" s="92"/>
      <c r="TDJ213" s="92"/>
      <c r="TDK213" s="92"/>
      <c r="TDL213" s="92"/>
      <c r="TDM213" s="92"/>
      <c r="TDN213" s="92"/>
      <c r="TDO213" s="92"/>
      <c r="TDP213" s="92"/>
      <c r="TDQ213" s="92"/>
      <c r="TDR213" s="92"/>
      <c r="TDS213" s="92"/>
      <c r="TDT213" s="92"/>
      <c r="TDU213" s="92"/>
      <c r="TDV213" s="92"/>
      <c r="TDW213" s="92"/>
      <c r="TDX213" s="92"/>
      <c r="TDY213" s="92"/>
      <c r="TDZ213" s="92"/>
      <c r="TEA213" s="92"/>
      <c r="TEB213" s="92"/>
      <c r="TEC213" s="92"/>
      <c r="TED213" s="92"/>
      <c r="TEE213" s="92"/>
      <c r="TEF213" s="92"/>
      <c r="TEG213" s="92"/>
      <c r="TEH213" s="92"/>
      <c r="TEI213" s="92"/>
      <c r="TEJ213" s="92"/>
      <c r="TEK213" s="92"/>
      <c r="TEL213" s="92"/>
      <c r="TEM213" s="92"/>
      <c r="TEN213" s="92"/>
      <c r="TEO213" s="92"/>
      <c r="TEP213" s="92"/>
      <c r="TEQ213" s="92"/>
      <c r="TER213" s="92"/>
      <c r="TES213" s="92"/>
      <c r="TET213" s="92"/>
      <c r="TEU213" s="92"/>
      <c r="TEV213" s="92"/>
      <c r="TEW213" s="92"/>
      <c r="TEX213" s="92"/>
      <c r="TEY213" s="92"/>
      <c r="TEZ213" s="92"/>
      <c r="TFA213" s="92"/>
      <c r="TFB213" s="92"/>
      <c r="TFC213" s="92"/>
      <c r="TFD213" s="92"/>
      <c r="TFE213" s="92"/>
      <c r="TFF213" s="92"/>
      <c r="TFG213" s="92"/>
      <c r="TFH213" s="92"/>
      <c r="TFI213" s="92"/>
      <c r="TFJ213" s="92"/>
      <c r="TFK213" s="92"/>
      <c r="TFL213" s="92"/>
      <c r="TFM213" s="92"/>
      <c r="TFN213" s="92"/>
      <c r="TFO213" s="92"/>
      <c r="TFP213" s="92"/>
      <c r="TFQ213" s="92"/>
      <c r="TFR213" s="92"/>
      <c r="TFS213" s="92"/>
      <c r="TFT213" s="92"/>
      <c r="TFU213" s="92"/>
      <c r="TFV213" s="92"/>
      <c r="TFW213" s="92"/>
      <c r="TFX213" s="92"/>
      <c r="TFY213" s="92"/>
      <c r="TFZ213" s="92"/>
      <c r="TGA213" s="92"/>
      <c r="TGB213" s="92"/>
      <c r="TGC213" s="92"/>
      <c r="TGD213" s="92"/>
      <c r="TGE213" s="92"/>
      <c r="TGF213" s="92"/>
      <c r="TGG213" s="92"/>
      <c r="TGH213" s="92"/>
      <c r="TGI213" s="92"/>
      <c r="TGJ213" s="92"/>
      <c r="TGK213" s="92"/>
      <c r="TGL213" s="92"/>
      <c r="TGM213" s="92"/>
      <c r="TGN213" s="92"/>
      <c r="TGO213" s="92"/>
      <c r="TGP213" s="92"/>
      <c r="TGQ213" s="92"/>
      <c r="TGR213" s="92"/>
      <c r="TGS213" s="92"/>
      <c r="TGT213" s="92"/>
      <c r="TGU213" s="92"/>
      <c r="TGV213" s="92"/>
      <c r="TGW213" s="92"/>
      <c r="TGX213" s="92"/>
      <c r="TGY213" s="92"/>
      <c r="TGZ213" s="92"/>
      <c r="THA213" s="92"/>
      <c r="THB213" s="92"/>
      <c r="THC213" s="92"/>
      <c r="THD213" s="92"/>
      <c r="THE213" s="92"/>
      <c r="THF213" s="92"/>
      <c r="THG213" s="92"/>
      <c r="THH213" s="92"/>
      <c r="THI213" s="92"/>
      <c r="THJ213" s="92"/>
      <c r="THK213" s="92"/>
      <c r="THL213" s="92"/>
      <c r="THM213" s="92"/>
      <c r="THN213" s="92"/>
      <c r="THO213" s="92"/>
      <c r="THP213" s="92"/>
      <c r="THQ213" s="92"/>
      <c r="THR213" s="92"/>
      <c r="THS213" s="92"/>
      <c r="THT213" s="92"/>
      <c r="THU213" s="92"/>
      <c r="THV213" s="92"/>
      <c r="THW213" s="92"/>
      <c r="THX213" s="92"/>
      <c r="THY213" s="92"/>
      <c r="THZ213" s="92"/>
      <c r="TIA213" s="92"/>
      <c r="TIB213" s="92"/>
      <c r="TIC213" s="92"/>
      <c r="TID213" s="92"/>
      <c r="TIE213" s="92"/>
      <c r="TIF213" s="92"/>
      <c r="TIG213" s="92"/>
      <c r="TIH213" s="92"/>
      <c r="TII213" s="92"/>
      <c r="TIJ213" s="92"/>
      <c r="TIK213" s="92"/>
      <c r="TIL213" s="92"/>
      <c r="TIM213" s="92"/>
      <c r="TIN213" s="92"/>
      <c r="TIO213" s="92"/>
      <c r="TIP213" s="92"/>
      <c r="TIQ213" s="92"/>
      <c r="TIR213" s="92"/>
      <c r="TIS213" s="92"/>
      <c r="TIT213" s="92"/>
      <c r="TIU213" s="92"/>
      <c r="TIV213" s="92"/>
      <c r="TIW213" s="92"/>
      <c r="TIX213" s="92"/>
      <c r="TIY213" s="92"/>
      <c r="TIZ213" s="92"/>
      <c r="TJA213" s="92"/>
      <c r="TJB213" s="92"/>
      <c r="TJC213" s="92"/>
      <c r="TJD213" s="92"/>
      <c r="TJE213" s="92"/>
      <c r="TJF213" s="92"/>
      <c r="TJG213" s="92"/>
      <c r="TJH213" s="92"/>
      <c r="TJI213" s="92"/>
      <c r="TJJ213" s="92"/>
      <c r="TJK213" s="92"/>
      <c r="TJL213" s="92"/>
      <c r="TJM213" s="92"/>
      <c r="TJN213" s="92"/>
      <c r="TJO213" s="92"/>
      <c r="TJP213" s="92"/>
      <c r="TJQ213" s="92"/>
      <c r="TJR213" s="92"/>
      <c r="TJS213" s="92"/>
      <c r="TJT213" s="92"/>
      <c r="TJU213" s="92"/>
      <c r="TJV213" s="92"/>
      <c r="TJW213" s="92"/>
      <c r="TJX213" s="92"/>
      <c r="TJY213" s="92"/>
      <c r="TJZ213" s="92"/>
      <c r="TKA213" s="92"/>
      <c r="TKB213" s="92"/>
      <c r="TKC213" s="92"/>
      <c r="TKD213" s="92"/>
      <c r="TKE213" s="92"/>
      <c r="TKF213" s="92"/>
      <c r="TKG213" s="92"/>
      <c r="TKH213" s="92"/>
      <c r="TKI213" s="92"/>
      <c r="TKJ213" s="92"/>
      <c r="TKK213" s="92"/>
      <c r="TKL213" s="92"/>
      <c r="TKM213" s="92"/>
      <c r="TKN213" s="92"/>
      <c r="TKO213" s="92"/>
      <c r="TKP213" s="92"/>
      <c r="TKQ213" s="92"/>
      <c r="TKR213" s="92"/>
      <c r="TKS213" s="92"/>
      <c r="TKT213" s="92"/>
      <c r="TKU213" s="92"/>
      <c r="TKV213" s="92"/>
      <c r="TKW213" s="92"/>
      <c r="TKX213" s="92"/>
      <c r="TKY213" s="92"/>
      <c r="TKZ213" s="92"/>
      <c r="TLA213" s="92"/>
      <c r="TLB213" s="92"/>
      <c r="TLC213" s="92"/>
      <c r="TLD213" s="92"/>
      <c r="TLE213" s="92"/>
      <c r="TLF213" s="92"/>
      <c r="TLG213" s="92"/>
      <c r="TLH213" s="92"/>
      <c r="TLI213" s="92"/>
      <c r="TLJ213" s="92"/>
      <c r="TLK213" s="92"/>
      <c r="TLL213" s="92"/>
      <c r="TLM213" s="92"/>
      <c r="TLN213" s="92"/>
      <c r="TLO213" s="92"/>
      <c r="TLP213" s="92"/>
      <c r="TLQ213" s="92"/>
      <c r="TLR213" s="92"/>
      <c r="TLS213" s="92"/>
      <c r="TLT213" s="92"/>
      <c r="TLU213" s="92"/>
      <c r="TLV213" s="92"/>
      <c r="TLW213" s="92"/>
      <c r="TLX213" s="92"/>
      <c r="TLY213" s="92"/>
      <c r="TLZ213" s="92"/>
      <c r="TMA213" s="92"/>
      <c r="TMB213" s="92"/>
      <c r="TMC213" s="92"/>
      <c r="TMD213" s="92"/>
      <c r="TME213" s="92"/>
      <c r="TMF213" s="92"/>
      <c r="TMG213" s="92"/>
      <c r="TMH213" s="92"/>
      <c r="TMI213" s="92"/>
      <c r="TMJ213" s="92"/>
      <c r="TMK213" s="92"/>
      <c r="TML213" s="92"/>
      <c r="TMM213" s="92"/>
      <c r="TMN213" s="92"/>
      <c r="TMO213" s="92"/>
      <c r="TMP213" s="92"/>
      <c r="TMQ213" s="92"/>
      <c r="TMR213" s="92"/>
      <c r="TMS213" s="92"/>
      <c r="TMT213" s="92"/>
      <c r="TMU213" s="92"/>
      <c r="TMV213" s="92"/>
      <c r="TMW213" s="92"/>
      <c r="TMX213" s="92"/>
      <c r="TMY213" s="92"/>
      <c r="TMZ213" s="92"/>
      <c r="TNA213" s="92"/>
      <c r="TNB213" s="92"/>
      <c r="TNC213" s="92"/>
      <c r="TND213" s="92"/>
      <c r="TNE213" s="92"/>
      <c r="TNF213" s="92"/>
      <c r="TNG213" s="92"/>
      <c r="TNH213" s="92"/>
      <c r="TNI213" s="92"/>
      <c r="TNJ213" s="92"/>
      <c r="TNK213" s="92"/>
      <c r="TNL213" s="92"/>
      <c r="TNM213" s="92"/>
      <c r="TNN213" s="92"/>
      <c r="TNO213" s="92"/>
      <c r="TNP213" s="92"/>
      <c r="TNQ213" s="92"/>
      <c r="TNR213" s="92"/>
      <c r="TNS213" s="92"/>
      <c r="TNT213" s="92"/>
      <c r="TNU213" s="92"/>
      <c r="TNV213" s="92"/>
      <c r="TNW213" s="92"/>
      <c r="TNX213" s="92"/>
      <c r="TNY213" s="92"/>
      <c r="TNZ213" s="92"/>
      <c r="TOA213" s="92"/>
      <c r="TOB213" s="92"/>
      <c r="TOC213" s="92"/>
      <c r="TOD213" s="92"/>
      <c r="TOE213" s="92"/>
      <c r="TOF213" s="92"/>
      <c r="TOG213" s="92"/>
      <c r="TOH213" s="92"/>
      <c r="TOI213" s="92"/>
      <c r="TOJ213" s="92"/>
      <c r="TOK213" s="92"/>
      <c r="TOL213" s="92"/>
      <c r="TOM213" s="92"/>
      <c r="TON213" s="92"/>
      <c r="TOO213" s="92"/>
      <c r="TOP213" s="92"/>
      <c r="TOQ213" s="92"/>
      <c r="TOR213" s="92"/>
      <c r="TOS213" s="92"/>
      <c r="TOT213" s="92"/>
      <c r="TOU213" s="92"/>
      <c r="TOV213" s="92"/>
      <c r="TOW213" s="92"/>
      <c r="TOX213" s="92"/>
      <c r="TOY213" s="92"/>
      <c r="TOZ213" s="92"/>
      <c r="TPA213" s="92"/>
      <c r="TPB213" s="92"/>
      <c r="TPC213" s="92"/>
      <c r="TPD213" s="92"/>
      <c r="TPE213" s="92"/>
      <c r="TPF213" s="92"/>
      <c r="TPG213" s="92"/>
      <c r="TPH213" s="92"/>
      <c r="TPI213" s="92"/>
      <c r="TPJ213" s="92"/>
      <c r="TPK213" s="92"/>
      <c r="TPL213" s="92"/>
      <c r="TPM213" s="92"/>
      <c r="TPN213" s="92"/>
      <c r="TPO213" s="92"/>
      <c r="TPP213" s="92"/>
      <c r="TPQ213" s="92"/>
      <c r="TPR213" s="92"/>
      <c r="TPS213" s="92"/>
      <c r="TPT213" s="92"/>
      <c r="TPU213" s="92"/>
      <c r="TPV213" s="92"/>
      <c r="TPW213" s="92"/>
      <c r="TPX213" s="92"/>
      <c r="TPY213" s="92"/>
      <c r="TPZ213" s="92"/>
      <c r="TQA213" s="92"/>
      <c r="TQB213" s="92"/>
      <c r="TQC213" s="92"/>
      <c r="TQD213" s="92"/>
      <c r="TQE213" s="92"/>
      <c r="TQF213" s="92"/>
      <c r="TQG213" s="92"/>
      <c r="TQH213" s="92"/>
      <c r="TQI213" s="92"/>
      <c r="TQJ213" s="92"/>
      <c r="TQK213" s="92"/>
      <c r="TQL213" s="92"/>
      <c r="TQM213" s="92"/>
      <c r="TQN213" s="92"/>
      <c r="TQO213" s="92"/>
      <c r="TQP213" s="92"/>
      <c r="TQQ213" s="92"/>
      <c r="TQR213" s="92"/>
      <c r="TQS213" s="92"/>
      <c r="TQT213" s="92"/>
      <c r="TQU213" s="92"/>
      <c r="TQV213" s="92"/>
      <c r="TQW213" s="92"/>
      <c r="TQX213" s="92"/>
      <c r="TQY213" s="92"/>
      <c r="TQZ213" s="92"/>
      <c r="TRA213" s="92"/>
      <c r="TRB213" s="92"/>
      <c r="TRC213" s="92"/>
      <c r="TRD213" s="92"/>
      <c r="TRE213" s="92"/>
      <c r="TRF213" s="92"/>
      <c r="TRG213" s="92"/>
      <c r="TRH213" s="92"/>
      <c r="TRI213" s="92"/>
      <c r="TRJ213" s="92"/>
      <c r="TRK213" s="92"/>
      <c r="TRL213" s="92"/>
      <c r="TRM213" s="92"/>
      <c r="TRN213" s="92"/>
      <c r="TRO213" s="92"/>
      <c r="TRP213" s="92"/>
      <c r="TRQ213" s="92"/>
      <c r="TRR213" s="92"/>
      <c r="TRS213" s="92"/>
      <c r="TRT213" s="92"/>
      <c r="TRU213" s="92"/>
      <c r="TRV213" s="92"/>
      <c r="TRW213" s="92"/>
      <c r="TRX213" s="92"/>
      <c r="TRY213" s="92"/>
      <c r="TRZ213" s="92"/>
      <c r="TSA213" s="92"/>
      <c r="TSB213" s="92"/>
      <c r="TSC213" s="92"/>
      <c r="TSD213" s="92"/>
      <c r="TSE213" s="92"/>
      <c r="TSF213" s="92"/>
      <c r="TSG213" s="92"/>
      <c r="TSH213" s="92"/>
      <c r="TSI213" s="92"/>
      <c r="TSJ213" s="92"/>
      <c r="TSK213" s="92"/>
      <c r="TSL213" s="92"/>
      <c r="TSM213" s="92"/>
      <c r="TSN213" s="92"/>
      <c r="TSO213" s="92"/>
      <c r="TSP213" s="92"/>
      <c r="TSQ213" s="92"/>
      <c r="TSR213" s="92"/>
      <c r="TSS213" s="92"/>
      <c r="TST213" s="92"/>
      <c r="TSU213" s="92"/>
      <c r="TSV213" s="92"/>
      <c r="TSW213" s="92"/>
      <c r="TSX213" s="92"/>
      <c r="TSY213" s="92"/>
      <c r="TSZ213" s="92"/>
      <c r="TTA213" s="92"/>
      <c r="TTB213" s="92"/>
      <c r="TTC213" s="92"/>
      <c r="TTD213" s="92"/>
      <c r="TTE213" s="92"/>
      <c r="TTF213" s="92"/>
      <c r="TTG213" s="92"/>
      <c r="TTH213" s="92"/>
      <c r="TTI213" s="92"/>
      <c r="TTJ213" s="92"/>
      <c r="TTK213" s="92"/>
      <c r="TTL213" s="92"/>
      <c r="TTM213" s="92"/>
      <c r="TTN213" s="92"/>
      <c r="TTO213" s="92"/>
      <c r="TTP213" s="92"/>
      <c r="TTQ213" s="92"/>
      <c r="TTR213" s="92"/>
      <c r="TTS213" s="92"/>
      <c r="TTT213" s="92"/>
      <c r="TTU213" s="92"/>
      <c r="TTV213" s="92"/>
      <c r="TTW213" s="92"/>
      <c r="TTX213" s="92"/>
      <c r="TTY213" s="92"/>
      <c r="TTZ213" s="92"/>
      <c r="TUA213" s="92"/>
      <c r="TUB213" s="92"/>
      <c r="TUC213" s="92"/>
      <c r="TUD213" s="92"/>
      <c r="TUE213" s="92"/>
      <c r="TUF213" s="92"/>
      <c r="TUG213" s="92"/>
      <c r="TUH213" s="92"/>
      <c r="TUI213" s="92"/>
      <c r="TUJ213" s="92"/>
      <c r="TUK213" s="92"/>
      <c r="TUL213" s="92"/>
      <c r="TUM213" s="92"/>
      <c r="TUN213" s="92"/>
      <c r="TUO213" s="92"/>
      <c r="TUP213" s="92"/>
      <c r="TUQ213" s="92"/>
      <c r="TUR213" s="92"/>
      <c r="TUS213" s="92"/>
      <c r="TUT213" s="92"/>
      <c r="TUU213" s="92"/>
      <c r="TUV213" s="92"/>
      <c r="TUW213" s="92"/>
      <c r="TUX213" s="92"/>
      <c r="TUY213" s="92"/>
      <c r="TUZ213" s="92"/>
      <c r="TVA213" s="92"/>
      <c r="TVB213" s="92"/>
      <c r="TVC213" s="92"/>
      <c r="TVD213" s="92"/>
      <c r="TVE213" s="92"/>
      <c r="TVF213" s="92"/>
      <c r="TVG213" s="92"/>
      <c r="TVH213" s="92"/>
      <c r="TVI213" s="92"/>
      <c r="TVJ213" s="92"/>
      <c r="TVK213" s="92"/>
      <c r="TVL213" s="92"/>
      <c r="TVM213" s="92"/>
      <c r="TVN213" s="92"/>
      <c r="TVO213" s="92"/>
      <c r="TVP213" s="92"/>
      <c r="TVQ213" s="92"/>
      <c r="TVR213" s="92"/>
      <c r="TVS213" s="92"/>
      <c r="TVT213" s="92"/>
      <c r="TVU213" s="92"/>
      <c r="TVV213" s="92"/>
      <c r="TVW213" s="92"/>
      <c r="TVX213" s="92"/>
      <c r="TVY213" s="92"/>
      <c r="TVZ213" s="92"/>
      <c r="TWA213" s="92"/>
      <c r="TWB213" s="92"/>
      <c r="TWC213" s="92"/>
      <c r="TWD213" s="92"/>
      <c r="TWE213" s="92"/>
      <c r="TWF213" s="92"/>
      <c r="TWG213" s="92"/>
      <c r="TWH213" s="92"/>
      <c r="TWI213" s="92"/>
      <c r="TWJ213" s="92"/>
      <c r="TWK213" s="92"/>
      <c r="TWL213" s="92"/>
      <c r="TWM213" s="92"/>
      <c r="TWN213" s="92"/>
      <c r="TWO213" s="92"/>
      <c r="TWP213" s="92"/>
      <c r="TWQ213" s="92"/>
      <c r="TWR213" s="92"/>
      <c r="TWS213" s="92"/>
      <c r="TWT213" s="92"/>
      <c r="TWU213" s="92"/>
      <c r="TWV213" s="92"/>
      <c r="TWW213" s="92"/>
      <c r="TWX213" s="92"/>
      <c r="TWY213" s="92"/>
      <c r="TWZ213" s="92"/>
      <c r="TXA213" s="92"/>
      <c r="TXB213" s="92"/>
      <c r="TXC213" s="92"/>
      <c r="TXD213" s="92"/>
      <c r="TXE213" s="92"/>
      <c r="TXF213" s="92"/>
      <c r="TXG213" s="92"/>
      <c r="TXH213" s="92"/>
      <c r="TXI213" s="92"/>
      <c r="TXJ213" s="92"/>
      <c r="TXK213" s="92"/>
      <c r="TXL213" s="92"/>
      <c r="TXM213" s="92"/>
      <c r="TXN213" s="92"/>
      <c r="TXO213" s="92"/>
      <c r="TXP213" s="92"/>
      <c r="TXQ213" s="92"/>
      <c r="TXR213" s="92"/>
      <c r="TXS213" s="92"/>
      <c r="TXT213" s="92"/>
      <c r="TXU213" s="92"/>
      <c r="TXV213" s="92"/>
      <c r="TXW213" s="92"/>
      <c r="TXX213" s="92"/>
      <c r="TXY213" s="92"/>
      <c r="TXZ213" s="92"/>
      <c r="TYA213" s="92"/>
      <c r="TYB213" s="92"/>
      <c r="TYC213" s="92"/>
      <c r="TYD213" s="92"/>
      <c r="TYE213" s="92"/>
      <c r="TYF213" s="92"/>
      <c r="TYG213" s="92"/>
      <c r="TYH213" s="92"/>
      <c r="TYI213" s="92"/>
      <c r="TYJ213" s="92"/>
      <c r="TYK213" s="92"/>
      <c r="TYL213" s="92"/>
      <c r="TYM213" s="92"/>
      <c r="TYN213" s="92"/>
      <c r="TYO213" s="92"/>
      <c r="TYP213" s="92"/>
      <c r="TYQ213" s="92"/>
      <c r="TYR213" s="92"/>
      <c r="TYS213" s="92"/>
      <c r="TYT213" s="92"/>
      <c r="TYU213" s="92"/>
      <c r="TYV213" s="92"/>
      <c r="TYW213" s="92"/>
      <c r="TYX213" s="92"/>
      <c r="TYY213" s="92"/>
      <c r="TYZ213" s="92"/>
      <c r="TZA213" s="92"/>
      <c r="TZB213" s="92"/>
      <c r="TZC213" s="92"/>
      <c r="TZD213" s="92"/>
      <c r="TZE213" s="92"/>
      <c r="TZF213" s="92"/>
      <c r="TZG213" s="92"/>
      <c r="TZH213" s="92"/>
      <c r="TZI213" s="92"/>
      <c r="TZJ213" s="92"/>
      <c r="TZK213" s="92"/>
      <c r="TZL213" s="92"/>
      <c r="TZM213" s="92"/>
      <c r="TZN213" s="92"/>
      <c r="TZO213" s="92"/>
      <c r="TZP213" s="92"/>
      <c r="TZQ213" s="92"/>
      <c r="TZR213" s="92"/>
      <c r="TZS213" s="92"/>
      <c r="TZT213" s="92"/>
      <c r="TZU213" s="92"/>
      <c r="TZV213" s="92"/>
      <c r="TZW213" s="92"/>
      <c r="TZX213" s="92"/>
      <c r="TZY213" s="92"/>
      <c r="TZZ213" s="92"/>
      <c r="UAA213" s="92"/>
      <c r="UAB213" s="92"/>
      <c r="UAC213" s="92"/>
      <c r="UAD213" s="92"/>
      <c r="UAE213" s="92"/>
      <c r="UAF213" s="92"/>
      <c r="UAG213" s="92"/>
      <c r="UAH213" s="92"/>
      <c r="UAI213" s="92"/>
      <c r="UAJ213" s="92"/>
      <c r="UAK213" s="92"/>
      <c r="UAL213" s="92"/>
      <c r="UAM213" s="92"/>
      <c r="UAN213" s="92"/>
      <c r="UAO213" s="92"/>
      <c r="UAP213" s="92"/>
      <c r="UAQ213" s="92"/>
      <c r="UAR213" s="92"/>
      <c r="UAS213" s="92"/>
      <c r="UAT213" s="92"/>
      <c r="UAU213" s="92"/>
      <c r="UAV213" s="92"/>
      <c r="UAW213" s="92"/>
      <c r="UAX213" s="92"/>
      <c r="UAY213" s="92"/>
      <c r="UAZ213" s="92"/>
      <c r="UBA213" s="92"/>
      <c r="UBB213" s="92"/>
      <c r="UBC213" s="92"/>
      <c r="UBD213" s="92"/>
      <c r="UBE213" s="92"/>
      <c r="UBF213" s="92"/>
      <c r="UBG213" s="92"/>
      <c r="UBH213" s="92"/>
      <c r="UBI213" s="92"/>
      <c r="UBJ213" s="92"/>
      <c r="UBK213" s="92"/>
      <c r="UBL213" s="92"/>
      <c r="UBM213" s="92"/>
      <c r="UBN213" s="92"/>
      <c r="UBO213" s="92"/>
      <c r="UBP213" s="92"/>
      <c r="UBQ213" s="92"/>
      <c r="UBR213" s="92"/>
      <c r="UBS213" s="92"/>
      <c r="UBT213" s="92"/>
      <c r="UBU213" s="92"/>
      <c r="UBV213" s="92"/>
      <c r="UBW213" s="92"/>
      <c r="UBX213" s="92"/>
      <c r="UBY213" s="92"/>
      <c r="UBZ213" s="92"/>
      <c r="UCA213" s="92"/>
      <c r="UCB213" s="92"/>
      <c r="UCC213" s="92"/>
      <c r="UCD213" s="92"/>
      <c r="UCE213" s="92"/>
      <c r="UCF213" s="92"/>
      <c r="UCG213" s="92"/>
      <c r="UCH213" s="92"/>
      <c r="UCI213" s="92"/>
      <c r="UCJ213" s="92"/>
      <c r="UCK213" s="92"/>
      <c r="UCL213" s="92"/>
      <c r="UCM213" s="92"/>
      <c r="UCN213" s="92"/>
      <c r="UCO213" s="92"/>
      <c r="UCP213" s="92"/>
      <c r="UCQ213" s="92"/>
      <c r="UCR213" s="92"/>
      <c r="UCS213" s="92"/>
      <c r="UCT213" s="92"/>
      <c r="UCU213" s="92"/>
      <c r="UCV213" s="92"/>
      <c r="UCW213" s="92"/>
      <c r="UCX213" s="92"/>
      <c r="UCY213" s="92"/>
      <c r="UCZ213" s="92"/>
      <c r="UDA213" s="92"/>
      <c r="UDB213" s="92"/>
      <c r="UDC213" s="92"/>
      <c r="UDD213" s="92"/>
      <c r="UDE213" s="92"/>
      <c r="UDF213" s="92"/>
      <c r="UDG213" s="92"/>
      <c r="UDH213" s="92"/>
      <c r="UDI213" s="92"/>
      <c r="UDJ213" s="92"/>
      <c r="UDK213" s="92"/>
      <c r="UDL213" s="92"/>
      <c r="UDM213" s="92"/>
      <c r="UDN213" s="92"/>
      <c r="UDO213" s="92"/>
      <c r="UDP213" s="92"/>
      <c r="UDQ213" s="92"/>
      <c r="UDR213" s="92"/>
      <c r="UDS213" s="92"/>
      <c r="UDT213" s="92"/>
      <c r="UDU213" s="92"/>
      <c r="UDV213" s="92"/>
      <c r="UDW213" s="92"/>
      <c r="UDX213" s="92"/>
      <c r="UDY213" s="92"/>
      <c r="UDZ213" s="92"/>
      <c r="UEA213" s="92"/>
      <c r="UEB213" s="92"/>
      <c r="UEC213" s="92"/>
      <c r="UED213" s="92"/>
      <c r="UEE213" s="92"/>
      <c r="UEF213" s="92"/>
      <c r="UEG213" s="92"/>
      <c r="UEH213" s="92"/>
      <c r="UEI213" s="92"/>
      <c r="UEJ213" s="92"/>
      <c r="UEK213" s="92"/>
      <c r="UEL213" s="92"/>
      <c r="UEM213" s="92"/>
      <c r="UEN213" s="92"/>
      <c r="UEO213" s="92"/>
      <c r="UEP213" s="92"/>
      <c r="UEQ213" s="92"/>
      <c r="UER213" s="92"/>
      <c r="UES213" s="92"/>
      <c r="UET213" s="92"/>
      <c r="UEU213" s="92"/>
      <c r="UEV213" s="92"/>
      <c r="UEW213" s="92"/>
      <c r="UEX213" s="92"/>
      <c r="UEY213" s="92"/>
      <c r="UEZ213" s="92"/>
      <c r="UFA213" s="92"/>
      <c r="UFB213" s="92"/>
      <c r="UFC213" s="92"/>
      <c r="UFD213" s="92"/>
      <c r="UFE213" s="92"/>
      <c r="UFF213" s="92"/>
      <c r="UFG213" s="92"/>
      <c r="UFH213" s="92"/>
      <c r="UFI213" s="92"/>
      <c r="UFJ213" s="92"/>
      <c r="UFK213" s="92"/>
      <c r="UFL213" s="92"/>
      <c r="UFM213" s="92"/>
      <c r="UFN213" s="92"/>
      <c r="UFO213" s="92"/>
      <c r="UFP213" s="92"/>
      <c r="UFQ213" s="92"/>
      <c r="UFR213" s="92"/>
      <c r="UFS213" s="92"/>
      <c r="UFT213" s="92"/>
      <c r="UFU213" s="92"/>
      <c r="UFV213" s="92"/>
      <c r="UFW213" s="92"/>
      <c r="UFX213" s="92"/>
      <c r="UFY213" s="92"/>
      <c r="UFZ213" s="92"/>
      <c r="UGA213" s="92"/>
      <c r="UGB213" s="92"/>
      <c r="UGC213" s="92"/>
      <c r="UGD213" s="92"/>
      <c r="UGE213" s="92"/>
      <c r="UGF213" s="92"/>
      <c r="UGG213" s="92"/>
      <c r="UGH213" s="92"/>
      <c r="UGI213" s="92"/>
      <c r="UGJ213" s="92"/>
      <c r="UGK213" s="92"/>
      <c r="UGL213" s="92"/>
      <c r="UGM213" s="92"/>
      <c r="UGN213" s="92"/>
      <c r="UGO213" s="92"/>
      <c r="UGP213" s="92"/>
      <c r="UGQ213" s="92"/>
      <c r="UGR213" s="92"/>
      <c r="UGS213" s="92"/>
      <c r="UGT213" s="92"/>
      <c r="UGU213" s="92"/>
      <c r="UGV213" s="92"/>
      <c r="UGW213" s="92"/>
      <c r="UGX213" s="92"/>
      <c r="UGY213" s="92"/>
      <c r="UGZ213" s="92"/>
      <c r="UHA213" s="92"/>
      <c r="UHB213" s="92"/>
      <c r="UHC213" s="92"/>
      <c r="UHD213" s="92"/>
      <c r="UHE213" s="92"/>
      <c r="UHF213" s="92"/>
      <c r="UHG213" s="92"/>
      <c r="UHH213" s="92"/>
      <c r="UHI213" s="92"/>
      <c r="UHJ213" s="92"/>
      <c r="UHK213" s="92"/>
      <c r="UHL213" s="92"/>
      <c r="UHM213" s="92"/>
      <c r="UHN213" s="92"/>
      <c r="UHO213" s="92"/>
      <c r="UHP213" s="92"/>
      <c r="UHQ213" s="92"/>
      <c r="UHR213" s="92"/>
      <c r="UHS213" s="92"/>
      <c r="UHT213" s="92"/>
      <c r="UHU213" s="92"/>
      <c r="UHV213" s="92"/>
      <c r="UHW213" s="92"/>
      <c r="UHX213" s="92"/>
      <c r="UHY213" s="92"/>
      <c r="UHZ213" s="92"/>
      <c r="UIA213" s="92"/>
      <c r="UIB213" s="92"/>
      <c r="UIC213" s="92"/>
      <c r="UID213" s="92"/>
      <c r="UIE213" s="92"/>
      <c r="UIF213" s="92"/>
      <c r="UIG213" s="92"/>
      <c r="UIH213" s="92"/>
      <c r="UII213" s="92"/>
      <c r="UIJ213" s="92"/>
      <c r="UIK213" s="92"/>
      <c r="UIL213" s="92"/>
      <c r="UIM213" s="92"/>
      <c r="UIN213" s="92"/>
      <c r="UIO213" s="92"/>
      <c r="UIP213" s="92"/>
      <c r="UIQ213" s="92"/>
      <c r="UIR213" s="92"/>
      <c r="UIS213" s="92"/>
      <c r="UIT213" s="92"/>
      <c r="UIU213" s="92"/>
      <c r="UIV213" s="92"/>
      <c r="UIW213" s="92"/>
      <c r="UIX213" s="92"/>
      <c r="UIY213" s="92"/>
      <c r="UIZ213" s="92"/>
      <c r="UJA213" s="92"/>
      <c r="UJB213" s="92"/>
      <c r="UJC213" s="92"/>
      <c r="UJD213" s="92"/>
      <c r="UJE213" s="92"/>
      <c r="UJF213" s="92"/>
      <c r="UJG213" s="92"/>
      <c r="UJH213" s="92"/>
      <c r="UJI213" s="92"/>
      <c r="UJJ213" s="92"/>
      <c r="UJK213" s="92"/>
      <c r="UJL213" s="92"/>
      <c r="UJM213" s="92"/>
      <c r="UJN213" s="92"/>
      <c r="UJO213" s="92"/>
      <c r="UJP213" s="92"/>
      <c r="UJQ213" s="92"/>
      <c r="UJR213" s="92"/>
      <c r="UJS213" s="92"/>
      <c r="UJT213" s="92"/>
      <c r="UJU213" s="92"/>
      <c r="UJV213" s="92"/>
      <c r="UJW213" s="92"/>
      <c r="UJX213" s="92"/>
      <c r="UJY213" s="92"/>
      <c r="UJZ213" s="92"/>
      <c r="UKA213" s="92"/>
      <c r="UKB213" s="92"/>
      <c r="UKC213" s="92"/>
      <c r="UKD213" s="92"/>
      <c r="UKE213" s="92"/>
      <c r="UKF213" s="92"/>
      <c r="UKG213" s="92"/>
      <c r="UKH213" s="92"/>
      <c r="UKI213" s="92"/>
      <c r="UKJ213" s="92"/>
      <c r="UKK213" s="92"/>
      <c r="UKL213" s="92"/>
      <c r="UKM213" s="92"/>
      <c r="UKN213" s="92"/>
      <c r="UKO213" s="92"/>
      <c r="UKP213" s="92"/>
      <c r="UKQ213" s="92"/>
      <c r="UKR213" s="92"/>
      <c r="UKS213" s="92"/>
      <c r="UKT213" s="92"/>
      <c r="UKU213" s="92"/>
      <c r="UKV213" s="92"/>
      <c r="UKW213" s="92"/>
      <c r="UKX213" s="92"/>
      <c r="UKY213" s="92"/>
      <c r="UKZ213" s="92"/>
      <c r="ULA213" s="92"/>
      <c r="ULB213" s="92"/>
      <c r="ULC213" s="92"/>
      <c r="ULD213" s="92"/>
      <c r="ULE213" s="92"/>
      <c r="ULF213" s="92"/>
      <c r="ULG213" s="92"/>
      <c r="ULH213" s="92"/>
      <c r="ULI213" s="92"/>
      <c r="ULJ213" s="92"/>
      <c r="ULK213" s="92"/>
      <c r="ULL213" s="92"/>
      <c r="ULM213" s="92"/>
      <c r="ULN213" s="92"/>
      <c r="ULO213" s="92"/>
      <c r="ULP213" s="92"/>
      <c r="ULQ213" s="92"/>
      <c r="ULR213" s="92"/>
      <c r="ULS213" s="92"/>
      <c r="ULT213" s="92"/>
      <c r="ULU213" s="92"/>
      <c r="ULV213" s="92"/>
      <c r="ULW213" s="92"/>
      <c r="ULX213" s="92"/>
      <c r="ULY213" s="92"/>
      <c r="ULZ213" s="92"/>
      <c r="UMA213" s="92"/>
      <c r="UMB213" s="92"/>
      <c r="UMC213" s="92"/>
      <c r="UMD213" s="92"/>
      <c r="UME213" s="92"/>
      <c r="UMF213" s="92"/>
      <c r="UMG213" s="92"/>
      <c r="UMH213" s="92"/>
      <c r="UMI213" s="92"/>
      <c r="UMJ213" s="92"/>
      <c r="UMK213" s="92"/>
      <c r="UML213" s="92"/>
      <c r="UMM213" s="92"/>
      <c r="UMN213" s="92"/>
      <c r="UMO213" s="92"/>
      <c r="UMP213" s="92"/>
      <c r="UMQ213" s="92"/>
      <c r="UMR213" s="92"/>
      <c r="UMS213" s="92"/>
      <c r="UMT213" s="92"/>
      <c r="UMU213" s="92"/>
      <c r="UMV213" s="92"/>
      <c r="UMW213" s="92"/>
      <c r="UMX213" s="92"/>
      <c r="UMY213" s="92"/>
      <c r="UMZ213" s="92"/>
      <c r="UNA213" s="92"/>
      <c r="UNB213" s="92"/>
      <c r="UNC213" s="92"/>
      <c r="UND213" s="92"/>
      <c r="UNE213" s="92"/>
      <c r="UNF213" s="92"/>
      <c r="UNG213" s="92"/>
      <c r="UNH213" s="92"/>
      <c r="UNI213" s="92"/>
      <c r="UNJ213" s="92"/>
      <c r="UNK213" s="92"/>
      <c r="UNL213" s="92"/>
      <c r="UNM213" s="92"/>
      <c r="UNN213" s="92"/>
      <c r="UNO213" s="92"/>
      <c r="UNP213" s="92"/>
      <c r="UNQ213" s="92"/>
      <c r="UNR213" s="92"/>
      <c r="UNS213" s="92"/>
      <c r="UNT213" s="92"/>
      <c r="UNU213" s="92"/>
      <c r="UNV213" s="92"/>
      <c r="UNW213" s="92"/>
      <c r="UNX213" s="92"/>
      <c r="UNY213" s="92"/>
      <c r="UNZ213" s="92"/>
      <c r="UOA213" s="92"/>
      <c r="UOB213" s="92"/>
      <c r="UOC213" s="92"/>
      <c r="UOD213" s="92"/>
      <c r="UOE213" s="92"/>
      <c r="UOF213" s="92"/>
      <c r="UOG213" s="92"/>
      <c r="UOH213" s="92"/>
      <c r="UOI213" s="92"/>
      <c r="UOJ213" s="92"/>
      <c r="UOK213" s="92"/>
      <c r="UOL213" s="92"/>
      <c r="UOM213" s="92"/>
      <c r="UON213" s="92"/>
      <c r="UOO213" s="92"/>
      <c r="UOP213" s="92"/>
      <c r="UOQ213" s="92"/>
      <c r="UOR213" s="92"/>
      <c r="UOS213" s="92"/>
      <c r="UOT213" s="92"/>
      <c r="UOU213" s="92"/>
      <c r="UOV213" s="92"/>
      <c r="UOW213" s="92"/>
      <c r="UOX213" s="92"/>
      <c r="UOY213" s="92"/>
      <c r="UOZ213" s="92"/>
      <c r="UPA213" s="92"/>
      <c r="UPB213" s="92"/>
      <c r="UPC213" s="92"/>
      <c r="UPD213" s="92"/>
      <c r="UPE213" s="92"/>
      <c r="UPF213" s="92"/>
      <c r="UPG213" s="92"/>
      <c r="UPH213" s="92"/>
      <c r="UPI213" s="92"/>
      <c r="UPJ213" s="92"/>
      <c r="UPK213" s="92"/>
      <c r="UPL213" s="92"/>
      <c r="UPM213" s="92"/>
      <c r="UPN213" s="92"/>
      <c r="UPO213" s="92"/>
      <c r="UPP213" s="92"/>
      <c r="UPQ213" s="92"/>
      <c r="UPR213" s="92"/>
      <c r="UPS213" s="92"/>
      <c r="UPT213" s="92"/>
      <c r="UPU213" s="92"/>
      <c r="UPV213" s="92"/>
      <c r="UPW213" s="92"/>
      <c r="UPX213" s="92"/>
      <c r="UPY213" s="92"/>
      <c r="UPZ213" s="92"/>
      <c r="UQA213" s="92"/>
      <c r="UQB213" s="92"/>
      <c r="UQC213" s="92"/>
      <c r="UQD213" s="92"/>
      <c r="UQE213" s="92"/>
      <c r="UQF213" s="92"/>
      <c r="UQG213" s="92"/>
      <c r="UQH213" s="92"/>
      <c r="UQI213" s="92"/>
      <c r="UQJ213" s="92"/>
      <c r="UQK213" s="92"/>
      <c r="UQL213" s="92"/>
      <c r="UQM213" s="92"/>
      <c r="UQN213" s="92"/>
      <c r="UQO213" s="92"/>
      <c r="UQP213" s="92"/>
      <c r="UQQ213" s="92"/>
      <c r="UQR213" s="92"/>
      <c r="UQS213" s="92"/>
      <c r="UQT213" s="92"/>
      <c r="UQU213" s="92"/>
      <c r="UQV213" s="92"/>
      <c r="UQW213" s="92"/>
      <c r="UQX213" s="92"/>
      <c r="UQY213" s="92"/>
      <c r="UQZ213" s="92"/>
      <c r="URA213" s="92"/>
      <c r="URB213" s="92"/>
      <c r="URC213" s="92"/>
      <c r="URD213" s="92"/>
      <c r="URE213" s="92"/>
      <c r="URF213" s="92"/>
      <c r="URG213" s="92"/>
      <c r="URH213" s="92"/>
      <c r="URI213" s="92"/>
      <c r="URJ213" s="92"/>
      <c r="URK213" s="92"/>
      <c r="URL213" s="92"/>
      <c r="URM213" s="92"/>
      <c r="URN213" s="92"/>
      <c r="URO213" s="92"/>
      <c r="URP213" s="92"/>
      <c r="URQ213" s="92"/>
      <c r="URR213" s="92"/>
      <c r="URS213" s="92"/>
      <c r="URT213" s="92"/>
      <c r="URU213" s="92"/>
      <c r="URV213" s="92"/>
      <c r="URW213" s="92"/>
      <c r="URX213" s="92"/>
      <c r="URY213" s="92"/>
      <c r="URZ213" s="92"/>
      <c r="USA213" s="92"/>
      <c r="USB213" s="92"/>
      <c r="USC213" s="92"/>
      <c r="USD213" s="92"/>
      <c r="USE213" s="92"/>
      <c r="USF213" s="92"/>
      <c r="USG213" s="92"/>
      <c r="USH213" s="92"/>
      <c r="USI213" s="92"/>
      <c r="USJ213" s="92"/>
      <c r="USK213" s="92"/>
      <c r="USL213" s="92"/>
      <c r="USM213" s="92"/>
      <c r="USN213" s="92"/>
      <c r="USO213" s="92"/>
      <c r="USP213" s="92"/>
      <c r="USQ213" s="92"/>
      <c r="USR213" s="92"/>
      <c r="USS213" s="92"/>
      <c r="UST213" s="92"/>
      <c r="USU213" s="92"/>
      <c r="USV213" s="92"/>
      <c r="USW213" s="92"/>
      <c r="USX213" s="92"/>
      <c r="USY213" s="92"/>
      <c r="USZ213" s="92"/>
      <c r="UTA213" s="92"/>
      <c r="UTB213" s="92"/>
      <c r="UTC213" s="92"/>
      <c r="UTD213" s="92"/>
      <c r="UTE213" s="92"/>
      <c r="UTF213" s="92"/>
      <c r="UTG213" s="92"/>
      <c r="UTH213" s="92"/>
      <c r="UTI213" s="92"/>
      <c r="UTJ213" s="92"/>
      <c r="UTK213" s="92"/>
      <c r="UTL213" s="92"/>
      <c r="UTM213" s="92"/>
      <c r="UTN213" s="92"/>
      <c r="UTO213" s="92"/>
      <c r="UTP213" s="92"/>
      <c r="UTQ213" s="92"/>
      <c r="UTR213" s="92"/>
      <c r="UTS213" s="92"/>
      <c r="UTT213" s="92"/>
      <c r="UTU213" s="92"/>
      <c r="UTV213" s="92"/>
      <c r="UTW213" s="92"/>
      <c r="UTX213" s="92"/>
      <c r="UTY213" s="92"/>
      <c r="UTZ213" s="92"/>
      <c r="UUA213" s="92"/>
      <c r="UUB213" s="92"/>
      <c r="UUC213" s="92"/>
      <c r="UUD213" s="92"/>
      <c r="UUE213" s="92"/>
      <c r="UUF213" s="92"/>
      <c r="UUG213" s="92"/>
      <c r="UUH213" s="92"/>
      <c r="UUI213" s="92"/>
      <c r="UUJ213" s="92"/>
      <c r="UUK213" s="92"/>
      <c r="UUL213" s="92"/>
      <c r="UUM213" s="92"/>
      <c r="UUN213" s="92"/>
      <c r="UUO213" s="92"/>
      <c r="UUP213" s="92"/>
      <c r="UUQ213" s="92"/>
      <c r="UUR213" s="92"/>
      <c r="UUS213" s="92"/>
      <c r="UUT213" s="92"/>
      <c r="UUU213" s="92"/>
      <c r="UUV213" s="92"/>
      <c r="UUW213" s="92"/>
      <c r="UUX213" s="92"/>
      <c r="UUY213" s="92"/>
      <c r="UUZ213" s="92"/>
      <c r="UVA213" s="92"/>
      <c r="UVB213" s="92"/>
      <c r="UVC213" s="92"/>
      <c r="UVD213" s="92"/>
      <c r="UVE213" s="92"/>
      <c r="UVF213" s="92"/>
      <c r="UVG213" s="92"/>
      <c r="UVH213" s="92"/>
      <c r="UVI213" s="92"/>
      <c r="UVJ213" s="92"/>
      <c r="UVK213" s="92"/>
      <c r="UVL213" s="92"/>
      <c r="UVM213" s="92"/>
      <c r="UVN213" s="92"/>
      <c r="UVO213" s="92"/>
      <c r="UVP213" s="92"/>
      <c r="UVQ213" s="92"/>
      <c r="UVR213" s="92"/>
      <c r="UVS213" s="92"/>
      <c r="UVT213" s="92"/>
      <c r="UVU213" s="92"/>
      <c r="UVV213" s="92"/>
      <c r="UVW213" s="92"/>
      <c r="UVX213" s="92"/>
      <c r="UVY213" s="92"/>
      <c r="UVZ213" s="92"/>
      <c r="UWA213" s="92"/>
      <c r="UWB213" s="92"/>
      <c r="UWC213" s="92"/>
      <c r="UWD213" s="92"/>
      <c r="UWE213" s="92"/>
      <c r="UWF213" s="92"/>
      <c r="UWG213" s="92"/>
      <c r="UWH213" s="92"/>
      <c r="UWI213" s="92"/>
      <c r="UWJ213" s="92"/>
      <c r="UWK213" s="92"/>
      <c r="UWL213" s="92"/>
      <c r="UWM213" s="92"/>
      <c r="UWN213" s="92"/>
      <c r="UWO213" s="92"/>
      <c r="UWP213" s="92"/>
      <c r="UWQ213" s="92"/>
      <c r="UWR213" s="92"/>
      <c r="UWS213" s="92"/>
      <c r="UWT213" s="92"/>
      <c r="UWU213" s="92"/>
      <c r="UWV213" s="92"/>
      <c r="UWW213" s="92"/>
      <c r="UWX213" s="92"/>
      <c r="UWY213" s="92"/>
      <c r="UWZ213" s="92"/>
      <c r="UXA213" s="92"/>
      <c r="UXB213" s="92"/>
      <c r="UXC213" s="92"/>
      <c r="UXD213" s="92"/>
      <c r="UXE213" s="92"/>
      <c r="UXF213" s="92"/>
      <c r="UXG213" s="92"/>
      <c r="UXH213" s="92"/>
      <c r="UXI213" s="92"/>
      <c r="UXJ213" s="92"/>
      <c r="UXK213" s="92"/>
      <c r="UXL213" s="92"/>
      <c r="UXM213" s="92"/>
      <c r="UXN213" s="92"/>
      <c r="UXO213" s="92"/>
      <c r="UXP213" s="92"/>
      <c r="UXQ213" s="92"/>
      <c r="UXR213" s="92"/>
      <c r="UXS213" s="92"/>
      <c r="UXT213" s="92"/>
      <c r="UXU213" s="92"/>
      <c r="UXV213" s="92"/>
      <c r="UXW213" s="92"/>
      <c r="UXX213" s="92"/>
      <c r="UXY213" s="92"/>
      <c r="UXZ213" s="92"/>
      <c r="UYA213" s="92"/>
      <c r="UYB213" s="92"/>
      <c r="UYC213" s="92"/>
      <c r="UYD213" s="92"/>
      <c r="UYE213" s="92"/>
      <c r="UYF213" s="92"/>
      <c r="UYG213" s="92"/>
      <c r="UYH213" s="92"/>
      <c r="UYI213" s="92"/>
      <c r="UYJ213" s="92"/>
      <c r="UYK213" s="92"/>
      <c r="UYL213" s="92"/>
      <c r="UYM213" s="92"/>
      <c r="UYN213" s="92"/>
      <c r="UYO213" s="92"/>
      <c r="UYP213" s="92"/>
      <c r="UYQ213" s="92"/>
      <c r="UYR213" s="92"/>
      <c r="UYS213" s="92"/>
      <c r="UYT213" s="92"/>
      <c r="UYU213" s="92"/>
      <c r="UYV213" s="92"/>
      <c r="UYW213" s="92"/>
      <c r="UYX213" s="92"/>
      <c r="UYY213" s="92"/>
      <c r="UYZ213" s="92"/>
      <c r="UZA213" s="92"/>
      <c r="UZB213" s="92"/>
      <c r="UZC213" s="92"/>
      <c r="UZD213" s="92"/>
      <c r="UZE213" s="92"/>
      <c r="UZF213" s="92"/>
      <c r="UZG213" s="92"/>
      <c r="UZH213" s="92"/>
      <c r="UZI213" s="92"/>
      <c r="UZJ213" s="92"/>
      <c r="UZK213" s="92"/>
      <c r="UZL213" s="92"/>
      <c r="UZM213" s="92"/>
      <c r="UZN213" s="92"/>
      <c r="UZO213" s="92"/>
      <c r="UZP213" s="92"/>
      <c r="UZQ213" s="92"/>
      <c r="UZR213" s="92"/>
      <c r="UZS213" s="92"/>
      <c r="UZT213" s="92"/>
      <c r="UZU213" s="92"/>
      <c r="UZV213" s="92"/>
      <c r="UZW213" s="92"/>
      <c r="UZX213" s="92"/>
      <c r="UZY213" s="92"/>
      <c r="UZZ213" s="92"/>
      <c r="VAA213" s="92"/>
      <c r="VAB213" s="92"/>
      <c r="VAC213" s="92"/>
      <c r="VAD213" s="92"/>
      <c r="VAE213" s="92"/>
      <c r="VAF213" s="92"/>
      <c r="VAG213" s="92"/>
      <c r="VAH213" s="92"/>
      <c r="VAI213" s="92"/>
      <c r="VAJ213" s="92"/>
      <c r="VAK213" s="92"/>
      <c r="VAL213" s="92"/>
      <c r="VAM213" s="92"/>
      <c r="VAN213" s="92"/>
      <c r="VAO213" s="92"/>
      <c r="VAP213" s="92"/>
      <c r="VAQ213" s="92"/>
      <c r="VAR213" s="92"/>
      <c r="VAS213" s="92"/>
      <c r="VAT213" s="92"/>
      <c r="VAU213" s="92"/>
      <c r="VAV213" s="92"/>
      <c r="VAW213" s="92"/>
      <c r="VAX213" s="92"/>
      <c r="VAY213" s="92"/>
      <c r="VAZ213" s="92"/>
      <c r="VBA213" s="92"/>
      <c r="VBB213" s="92"/>
      <c r="VBC213" s="92"/>
      <c r="VBD213" s="92"/>
      <c r="VBE213" s="92"/>
      <c r="VBF213" s="92"/>
      <c r="VBG213" s="92"/>
      <c r="VBH213" s="92"/>
      <c r="VBI213" s="92"/>
      <c r="VBJ213" s="92"/>
      <c r="VBK213" s="92"/>
      <c r="VBL213" s="92"/>
      <c r="VBM213" s="92"/>
      <c r="VBN213" s="92"/>
      <c r="VBO213" s="92"/>
      <c r="VBP213" s="92"/>
      <c r="VBQ213" s="92"/>
      <c r="VBR213" s="92"/>
      <c r="VBS213" s="92"/>
      <c r="VBT213" s="92"/>
      <c r="VBU213" s="92"/>
      <c r="VBV213" s="92"/>
      <c r="VBW213" s="92"/>
      <c r="VBX213" s="92"/>
      <c r="VBY213" s="92"/>
      <c r="VBZ213" s="92"/>
      <c r="VCA213" s="92"/>
      <c r="VCB213" s="92"/>
      <c r="VCC213" s="92"/>
      <c r="VCD213" s="92"/>
      <c r="VCE213" s="92"/>
      <c r="VCF213" s="92"/>
      <c r="VCG213" s="92"/>
      <c r="VCH213" s="92"/>
      <c r="VCI213" s="92"/>
      <c r="VCJ213" s="92"/>
      <c r="VCK213" s="92"/>
      <c r="VCL213" s="92"/>
      <c r="VCM213" s="92"/>
      <c r="VCN213" s="92"/>
      <c r="VCO213" s="92"/>
      <c r="VCP213" s="92"/>
      <c r="VCQ213" s="92"/>
      <c r="VCR213" s="92"/>
      <c r="VCS213" s="92"/>
      <c r="VCT213" s="92"/>
      <c r="VCU213" s="92"/>
      <c r="VCV213" s="92"/>
      <c r="VCW213" s="92"/>
      <c r="VCX213" s="92"/>
      <c r="VCY213" s="92"/>
      <c r="VCZ213" s="92"/>
      <c r="VDA213" s="92"/>
      <c r="VDB213" s="92"/>
      <c r="VDC213" s="92"/>
      <c r="VDD213" s="92"/>
      <c r="VDE213" s="92"/>
      <c r="VDF213" s="92"/>
      <c r="VDG213" s="92"/>
      <c r="VDH213" s="92"/>
      <c r="VDI213" s="92"/>
      <c r="VDJ213" s="92"/>
      <c r="VDK213" s="92"/>
      <c r="VDL213" s="92"/>
      <c r="VDM213" s="92"/>
      <c r="VDN213" s="92"/>
      <c r="VDO213" s="92"/>
      <c r="VDP213" s="92"/>
      <c r="VDQ213" s="92"/>
      <c r="VDR213" s="92"/>
      <c r="VDS213" s="92"/>
      <c r="VDT213" s="92"/>
      <c r="VDU213" s="92"/>
      <c r="VDV213" s="92"/>
      <c r="VDW213" s="92"/>
      <c r="VDX213" s="92"/>
      <c r="VDY213" s="92"/>
      <c r="VDZ213" s="92"/>
      <c r="VEA213" s="92"/>
      <c r="VEB213" s="92"/>
      <c r="VEC213" s="92"/>
      <c r="VED213" s="92"/>
      <c r="VEE213" s="92"/>
      <c r="VEF213" s="92"/>
      <c r="VEG213" s="92"/>
      <c r="VEH213" s="92"/>
      <c r="VEI213" s="92"/>
      <c r="VEJ213" s="92"/>
      <c r="VEK213" s="92"/>
      <c r="VEL213" s="92"/>
      <c r="VEM213" s="92"/>
      <c r="VEN213" s="92"/>
      <c r="VEO213" s="92"/>
      <c r="VEP213" s="92"/>
      <c r="VEQ213" s="92"/>
      <c r="VER213" s="92"/>
      <c r="VES213" s="92"/>
      <c r="VET213" s="92"/>
      <c r="VEU213" s="92"/>
      <c r="VEV213" s="92"/>
      <c r="VEW213" s="92"/>
      <c r="VEX213" s="92"/>
      <c r="VEY213" s="92"/>
      <c r="VEZ213" s="92"/>
      <c r="VFA213" s="92"/>
      <c r="VFB213" s="92"/>
      <c r="VFC213" s="92"/>
      <c r="VFD213" s="92"/>
      <c r="VFE213" s="92"/>
      <c r="VFF213" s="92"/>
      <c r="VFG213" s="92"/>
      <c r="VFH213" s="92"/>
      <c r="VFI213" s="92"/>
      <c r="VFJ213" s="92"/>
      <c r="VFK213" s="92"/>
      <c r="VFL213" s="92"/>
      <c r="VFM213" s="92"/>
      <c r="VFN213" s="92"/>
      <c r="VFO213" s="92"/>
      <c r="VFP213" s="92"/>
      <c r="VFQ213" s="92"/>
      <c r="VFR213" s="92"/>
      <c r="VFS213" s="92"/>
      <c r="VFT213" s="92"/>
      <c r="VFU213" s="92"/>
      <c r="VFV213" s="92"/>
      <c r="VFW213" s="92"/>
      <c r="VFX213" s="92"/>
      <c r="VFY213" s="92"/>
      <c r="VFZ213" s="92"/>
      <c r="VGA213" s="92"/>
      <c r="VGB213" s="92"/>
      <c r="VGC213" s="92"/>
      <c r="VGD213" s="92"/>
      <c r="VGE213" s="92"/>
      <c r="VGF213" s="92"/>
      <c r="VGG213" s="92"/>
      <c r="VGH213" s="92"/>
      <c r="VGI213" s="92"/>
      <c r="VGJ213" s="92"/>
      <c r="VGK213" s="92"/>
      <c r="VGL213" s="92"/>
      <c r="VGM213" s="92"/>
      <c r="VGN213" s="92"/>
      <c r="VGO213" s="92"/>
      <c r="VGP213" s="92"/>
      <c r="VGQ213" s="92"/>
      <c r="VGR213" s="92"/>
      <c r="VGS213" s="92"/>
      <c r="VGT213" s="92"/>
      <c r="VGU213" s="92"/>
      <c r="VGV213" s="92"/>
      <c r="VGW213" s="92"/>
      <c r="VGX213" s="92"/>
      <c r="VGY213" s="92"/>
      <c r="VGZ213" s="92"/>
      <c r="VHA213" s="92"/>
      <c r="VHB213" s="92"/>
      <c r="VHC213" s="92"/>
      <c r="VHD213" s="92"/>
      <c r="VHE213" s="92"/>
      <c r="VHF213" s="92"/>
      <c r="VHG213" s="92"/>
      <c r="VHH213" s="92"/>
      <c r="VHI213" s="92"/>
      <c r="VHJ213" s="92"/>
      <c r="VHK213" s="92"/>
      <c r="VHL213" s="92"/>
      <c r="VHM213" s="92"/>
      <c r="VHN213" s="92"/>
      <c r="VHO213" s="92"/>
      <c r="VHP213" s="92"/>
      <c r="VHQ213" s="92"/>
      <c r="VHR213" s="92"/>
      <c r="VHS213" s="92"/>
      <c r="VHT213" s="92"/>
      <c r="VHU213" s="92"/>
      <c r="VHV213" s="92"/>
      <c r="VHW213" s="92"/>
      <c r="VHX213" s="92"/>
      <c r="VHY213" s="92"/>
      <c r="VHZ213" s="92"/>
      <c r="VIA213" s="92"/>
      <c r="VIB213" s="92"/>
      <c r="VIC213" s="92"/>
      <c r="VID213" s="92"/>
      <c r="VIE213" s="92"/>
      <c r="VIF213" s="92"/>
      <c r="VIG213" s="92"/>
      <c r="VIH213" s="92"/>
      <c r="VII213" s="92"/>
      <c r="VIJ213" s="92"/>
      <c r="VIK213" s="92"/>
      <c r="VIL213" s="92"/>
      <c r="VIM213" s="92"/>
      <c r="VIN213" s="92"/>
      <c r="VIO213" s="92"/>
      <c r="VIP213" s="92"/>
      <c r="VIQ213" s="92"/>
      <c r="VIR213" s="92"/>
      <c r="VIS213" s="92"/>
      <c r="VIT213" s="92"/>
      <c r="VIU213" s="92"/>
      <c r="VIV213" s="92"/>
      <c r="VIW213" s="92"/>
      <c r="VIX213" s="92"/>
      <c r="VIY213" s="92"/>
      <c r="VIZ213" s="92"/>
      <c r="VJA213" s="92"/>
      <c r="VJB213" s="92"/>
      <c r="VJC213" s="92"/>
      <c r="VJD213" s="92"/>
      <c r="VJE213" s="92"/>
      <c r="VJF213" s="92"/>
      <c r="VJG213" s="92"/>
      <c r="VJH213" s="92"/>
      <c r="VJI213" s="92"/>
      <c r="VJJ213" s="92"/>
      <c r="VJK213" s="92"/>
      <c r="VJL213" s="92"/>
      <c r="VJM213" s="92"/>
      <c r="VJN213" s="92"/>
      <c r="VJO213" s="92"/>
      <c r="VJP213" s="92"/>
      <c r="VJQ213" s="92"/>
      <c r="VJR213" s="92"/>
      <c r="VJS213" s="92"/>
      <c r="VJT213" s="92"/>
      <c r="VJU213" s="92"/>
      <c r="VJV213" s="92"/>
      <c r="VJW213" s="92"/>
      <c r="VJX213" s="92"/>
      <c r="VJY213" s="92"/>
      <c r="VJZ213" s="92"/>
      <c r="VKA213" s="92"/>
      <c r="VKB213" s="92"/>
      <c r="VKC213" s="92"/>
      <c r="VKD213" s="92"/>
      <c r="VKE213" s="92"/>
      <c r="VKF213" s="92"/>
      <c r="VKG213" s="92"/>
      <c r="VKH213" s="92"/>
      <c r="VKI213" s="92"/>
      <c r="VKJ213" s="92"/>
      <c r="VKK213" s="92"/>
      <c r="VKL213" s="92"/>
      <c r="VKM213" s="92"/>
      <c r="VKN213" s="92"/>
      <c r="VKO213" s="92"/>
      <c r="VKP213" s="92"/>
      <c r="VKQ213" s="92"/>
      <c r="VKR213" s="92"/>
      <c r="VKS213" s="92"/>
      <c r="VKT213" s="92"/>
      <c r="VKU213" s="92"/>
      <c r="VKV213" s="92"/>
      <c r="VKW213" s="92"/>
      <c r="VKX213" s="92"/>
      <c r="VKY213" s="92"/>
      <c r="VKZ213" s="92"/>
      <c r="VLA213" s="92"/>
      <c r="VLB213" s="92"/>
      <c r="VLC213" s="92"/>
      <c r="VLD213" s="92"/>
      <c r="VLE213" s="92"/>
      <c r="VLF213" s="92"/>
      <c r="VLG213" s="92"/>
      <c r="VLH213" s="92"/>
      <c r="VLI213" s="92"/>
      <c r="VLJ213" s="92"/>
      <c r="VLK213" s="92"/>
      <c r="VLL213" s="92"/>
      <c r="VLM213" s="92"/>
      <c r="VLN213" s="92"/>
      <c r="VLO213" s="92"/>
      <c r="VLP213" s="92"/>
      <c r="VLQ213" s="92"/>
      <c r="VLR213" s="92"/>
      <c r="VLS213" s="92"/>
      <c r="VLT213" s="92"/>
      <c r="VLU213" s="92"/>
      <c r="VLV213" s="92"/>
      <c r="VLW213" s="92"/>
      <c r="VLX213" s="92"/>
      <c r="VLY213" s="92"/>
      <c r="VLZ213" s="92"/>
      <c r="VMA213" s="92"/>
      <c r="VMB213" s="92"/>
      <c r="VMC213" s="92"/>
      <c r="VMD213" s="92"/>
      <c r="VME213" s="92"/>
      <c r="VMF213" s="92"/>
      <c r="VMG213" s="92"/>
      <c r="VMH213" s="92"/>
      <c r="VMI213" s="92"/>
      <c r="VMJ213" s="92"/>
      <c r="VMK213" s="92"/>
      <c r="VML213" s="92"/>
      <c r="VMM213" s="92"/>
      <c r="VMN213" s="92"/>
      <c r="VMO213" s="92"/>
      <c r="VMP213" s="92"/>
      <c r="VMQ213" s="92"/>
      <c r="VMR213" s="92"/>
      <c r="VMS213" s="92"/>
      <c r="VMT213" s="92"/>
      <c r="VMU213" s="92"/>
      <c r="VMV213" s="92"/>
      <c r="VMW213" s="92"/>
      <c r="VMX213" s="92"/>
      <c r="VMY213" s="92"/>
      <c r="VMZ213" s="92"/>
      <c r="VNA213" s="92"/>
      <c r="VNB213" s="92"/>
      <c r="VNC213" s="92"/>
      <c r="VND213" s="92"/>
      <c r="VNE213" s="92"/>
      <c r="VNF213" s="92"/>
      <c r="VNG213" s="92"/>
      <c r="VNH213" s="92"/>
      <c r="VNI213" s="92"/>
      <c r="VNJ213" s="92"/>
      <c r="VNK213" s="92"/>
      <c r="VNL213" s="92"/>
      <c r="VNM213" s="92"/>
      <c r="VNN213" s="92"/>
      <c r="VNO213" s="92"/>
      <c r="VNP213" s="92"/>
      <c r="VNQ213" s="92"/>
      <c r="VNR213" s="92"/>
      <c r="VNS213" s="92"/>
      <c r="VNT213" s="92"/>
      <c r="VNU213" s="92"/>
      <c r="VNV213" s="92"/>
      <c r="VNW213" s="92"/>
      <c r="VNX213" s="92"/>
      <c r="VNY213" s="92"/>
      <c r="VNZ213" s="92"/>
      <c r="VOA213" s="92"/>
      <c r="VOB213" s="92"/>
      <c r="VOC213" s="92"/>
      <c r="VOD213" s="92"/>
      <c r="VOE213" s="92"/>
      <c r="VOF213" s="92"/>
      <c r="VOG213" s="92"/>
      <c r="VOH213" s="92"/>
      <c r="VOI213" s="92"/>
      <c r="VOJ213" s="92"/>
      <c r="VOK213" s="92"/>
      <c r="VOL213" s="92"/>
      <c r="VOM213" s="92"/>
      <c r="VON213" s="92"/>
      <c r="VOO213" s="92"/>
      <c r="VOP213" s="92"/>
      <c r="VOQ213" s="92"/>
      <c r="VOR213" s="92"/>
      <c r="VOS213" s="92"/>
      <c r="VOT213" s="92"/>
      <c r="VOU213" s="92"/>
      <c r="VOV213" s="92"/>
      <c r="VOW213" s="92"/>
      <c r="VOX213" s="92"/>
      <c r="VOY213" s="92"/>
      <c r="VOZ213" s="92"/>
      <c r="VPA213" s="92"/>
      <c r="VPB213" s="92"/>
      <c r="VPC213" s="92"/>
      <c r="VPD213" s="92"/>
      <c r="VPE213" s="92"/>
      <c r="VPF213" s="92"/>
      <c r="VPG213" s="92"/>
      <c r="VPH213" s="92"/>
      <c r="VPI213" s="92"/>
      <c r="VPJ213" s="92"/>
      <c r="VPK213" s="92"/>
      <c r="VPL213" s="92"/>
      <c r="VPM213" s="92"/>
      <c r="VPN213" s="92"/>
      <c r="VPO213" s="92"/>
      <c r="VPP213" s="92"/>
      <c r="VPQ213" s="92"/>
      <c r="VPR213" s="92"/>
      <c r="VPS213" s="92"/>
      <c r="VPT213" s="92"/>
      <c r="VPU213" s="92"/>
      <c r="VPV213" s="92"/>
      <c r="VPW213" s="92"/>
      <c r="VPX213" s="92"/>
      <c r="VPY213" s="92"/>
      <c r="VPZ213" s="92"/>
      <c r="VQA213" s="92"/>
      <c r="VQB213" s="92"/>
      <c r="VQC213" s="92"/>
      <c r="VQD213" s="92"/>
      <c r="VQE213" s="92"/>
      <c r="VQF213" s="92"/>
      <c r="VQG213" s="92"/>
      <c r="VQH213" s="92"/>
      <c r="VQI213" s="92"/>
      <c r="VQJ213" s="92"/>
      <c r="VQK213" s="92"/>
      <c r="VQL213" s="92"/>
      <c r="VQM213" s="92"/>
      <c r="VQN213" s="92"/>
      <c r="VQO213" s="92"/>
      <c r="VQP213" s="92"/>
      <c r="VQQ213" s="92"/>
      <c r="VQR213" s="92"/>
      <c r="VQS213" s="92"/>
      <c r="VQT213" s="92"/>
      <c r="VQU213" s="92"/>
      <c r="VQV213" s="92"/>
      <c r="VQW213" s="92"/>
      <c r="VQX213" s="92"/>
      <c r="VQY213" s="92"/>
      <c r="VQZ213" s="92"/>
      <c r="VRA213" s="92"/>
      <c r="VRB213" s="92"/>
      <c r="VRC213" s="92"/>
      <c r="VRD213" s="92"/>
      <c r="VRE213" s="92"/>
      <c r="VRF213" s="92"/>
      <c r="VRG213" s="92"/>
      <c r="VRH213" s="92"/>
      <c r="VRI213" s="92"/>
      <c r="VRJ213" s="92"/>
      <c r="VRK213" s="92"/>
      <c r="VRL213" s="92"/>
      <c r="VRM213" s="92"/>
      <c r="VRN213" s="92"/>
      <c r="VRO213" s="92"/>
      <c r="VRP213" s="92"/>
      <c r="VRQ213" s="92"/>
      <c r="VRR213" s="92"/>
      <c r="VRS213" s="92"/>
      <c r="VRT213" s="92"/>
      <c r="VRU213" s="92"/>
      <c r="VRV213" s="92"/>
      <c r="VRW213" s="92"/>
      <c r="VRX213" s="92"/>
      <c r="VRY213" s="92"/>
      <c r="VRZ213" s="92"/>
      <c r="VSA213" s="92"/>
      <c r="VSB213" s="92"/>
      <c r="VSC213" s="92"/>
      <c r="VSD213" s="92"/>
      <c r="VSE213" s="92"/>
      <c r="VSF213" s="92"/>
      <c r="VSG213" s="92"/>
      <c r="VSH213" s="92"/>
      <c r="VSI213" s="92"/>
      <c r="VSJ213" s="92"/>
      <c r="VSK213" s="92"/>
      <c r="VSL213" s="92"/>
      <c r="VSM213" s="92"/>
      <c r="VSN213" s="92"/>
      <c r="VSO213" s="92"/>
      <c r="VSP213" s="92"/>
      <c r="VSQ213" s="92"/>
      <c r="VSR213" s="92"/>
      <c r="VSS213" s="92"/>
      <c r="VST213" s="92"/>
      <c r="VSU213" s="92"/>
      <c r="VSV213" s="92"/>
      <c r="VSW213" s="92"/>
      <c r="VSX213" s="92"/>
      <c r="VSY213" s="92"/>
      <c r="VSZ213" s="92"/>
      <c r="VTA213" s="92"/>
      <c r="VTB213" s="92"/>
      <c r="VTC213" s="92"/>
      <c r="VTD213" s="92"/>
      <c r="VTE213" s="92"/>
      <c r="VTF213" s="92"/>
      <c r="VTG213" s="92"/>
      <c r="VTH213" s="92"/>
      <c r="VTI213" s="92"/>
      <c r="VTJ213" s="92"/>
      <c r="VTK213" s="92"/>
      <c r="VTL213" s="92"/>
      <c r="VTM213" s="92"/>
      <c r="VTN213" s="92"/>
      <c r="VTO213" s="92"/>
      <c r="VTP213" s="92"/>
      <c r="VTQ213" s="92"/>
      <c r="VTR213" s="92"/>
      <c r="VTS213" s="92"/>
      <c r="VTT213" s="92"/>
      <c r="VTU213" s="92"/>
      <c r="VTV213" s="92"/>
      <c r="VTW213" s="92"/>
      <c r="VTX213" s="92"/>
      <c r="VTY213" s="92"/>
      <c r="VTZ213" s="92"/>
      <c r="VUA213" s="92"/>
      <c r="VUB213" s="92"/>
      <c r="VUC213" s="92"/>
      <c r="VUD213" s="92"/>
      <c r="VUE213" s="92"/>
      <c r="VUF213" s="92"/>
      <c r="VUG213" s="92"/>
      <c r="VUH213" s="92"/>
      <c r="VUI213" s="92"/>
      <c r="VUJ213" s="92"/>
      <c r="VUK213" s="92"/>
      <c r="VUL213" s="92"/>
      <c r="VUM213" s="92"/>
      <c r="VUN213" s="92"/>
      <c r="VUO213" s="92"/>
      <c r="VUP213" s="92"/>
      <c r="VUQ213" s="92"/>
      <c r="VUR213" s="92"/>
      <c r="VUS213" s="92"/>
      <c r="VUT213" s="92"/>
      <c r="VUU213" s="92"/>
      <c r="VUV213" s="92"/>
      <c r="VUW213" s="92"/>
      <c r="VUX213" s="92"/>
      <c r="VUY213" s="92"/>
      <c r="VUZ213" s="92"/>
      <c r="VVA213" s="92"/>
      <c r="VVB213" s="92"/>
      <c r="VVC213" s="92"/>
      <c r="VVD213" s="92"/>
      <c r="VVE213" s="92"/>
      <c r="VVF213" s="92"/>
      <c r="VVG213" s="92"/>
      <c r="VVH213" s="92"/>
      <c r="VVI213" s="92"/>
      <c r="VVJ213" s="92"/>
      <c r="VVK213" s="92"/>
      <c r="VVL213" s="92"/>
      <c r="VVM213" s="92"/>
      <c r="VVN213" s="92"/>
      <c r="VVO213" s="92"/>
      <c r="VVP213" s="92"/>
      <c r="VVQ213" s="92"/>
      <c r="VVR213" s="92"/>
      <c r="VVS213" s="92"/>
      <c r="VVT213" s="92"/>
      <c r="VVU213" s="92"/>
      <c r="VVV213" s="92"/>
      <c r="VVW213" s="92"/>
      <c r="VVX213" s="92"/>
      <c r="VVY213" s="92"/>
      <c r="VVZ213" s="92"/>
      <c r="VWA213" s="92"/>
      <c r="VWB213" s="92"/>
      <c r="VWC213" s="92"/>
      <c r="VWD213" s="92"/>
      <c r="VWE213" s="92"/>
      <c r="VWF213" s="92"/>
      <c r="VWG213" s="92"/>
      <c r="VWH213" s="92"/>
      <c r="VWI213" s="92"/>
      <c r="VWJ213" s="92"/>
      <c r="VWK213" s="92"/>
      <c r="VWL213" s="92"/>
      <c r="VWM213" s="92"/>
      <c r="VWN213" s="92"/>
      <c r="VWO213" s="92"/>
      <c r="VWP213" s="92"/>
      <c r="VWQ213" s="92"/>
      <c r="VWR213" s="92"/>
      <c r="VWS213" s="92"/>
      <c r="VWT213" s="92"/>
      <c r="VWU213" s="92"/>
      <c r="VWV213" s="92"/>
      <c r="VWW213" s="92"/>
      <c r="VWX213" s="92"/>
      <c r="VWY213" s="92"/>
      <c r="VWZ213" s="92"/>
      <c r="VXA213" s="92"/>
      <c r="VXB213" s="92"/>
      <c r="VXC213" s="92"/>
      <c r="VXD213" s="92"/>
      <c r="VXE213" s="92"/>
      <c r="VXF213" s="92"/>
      <c r="VXG213" s="92"/>
      <c r="VXH213" s="92"/>
      <c r="VXI213" s="92"/>
      <c r="VXJ213" s="92"/>
      <c r="VXK213" s="92"/>
      <c r="VXL213" s="92"/>
      <c r="VXM213" s="92"/>
      <c r="VXN213" s="92"/>
      <c r="VXO213" s="92"/>
      <c r="VXP213" s="92"/>
      <c r="VXQ213" s="92"/>
      <c r="VXR213" s="92"/>
      <c r="VXS213" s="92"/>
      <c r="VXT213" s="92"/>
      <c r="VXU213" s="92"/>
      <c r="VXV213" s="92"/>
      <c r="VXW213" s="92"/>
      <c r="VXX213" s="92"/>
      <c r="VXY213" s="92"/>
      <c r="VXZ213" s="92"/>
      <c r="VYA213" s="92"/>
      <c r="VYB213" s="92"/>
      <c r="VYC213" s="92"/>
      <c r="VYD213" s="92"/>
      <c r="VYE213" s="92"/>
      <c r="VYF213" s="92"/>
      <c r="VYG213" s="92"/>
      <c r="VYH213" s="92"/>
      <c r="VYI213" s="92"/>
      <c r="VYJ213" s="92"/>
      <c r="VYK213" s="92"/>
      <c r="VYL213" s="92"/>
      <c r="VYM213" s="92"/>
      <c r="VYN213" s="92"/>
      <c r="VYO213" s="92"/>
      <c r="VYP213" s="92"/>
      <c r="VYQ213" s="92"/>
      <c r="VYR213" s="92"/>
      <c r="VYS213" s="92"/>
      <c r="VYT213" s="92"/>
      <c r="VYU213" s="92"/>
      <c r="VYV213" s="92"/>
      <c r="VYW213" s="92"/>
      <c r="VYX213" s="92"/>
      <c r="VYY213" s="92"/>
      <c r="VYZ213" s="92"/>
      <c r="VZA213" s="92"/>
      <c r="VZB213" s="92"/>
      <c r="VZC213" s="92"/>
      <c r="VZD213" s="92"/>
      <c r="VZE213" s="92"/>
      <c r="VZF213" s="92"/>
      <c r="VZG213" s="92"/>
      <c r="VZH213" s="92"/>
      <c r="VZI213" s="92"/>
      <c r="VZJ213" s="92"/>
      <c r="VZK213" s="92"/>
      <c r="VZL213" s="92"/>
      <c r="VZM213" s="92"/>
      <c r="VZN213" s="92"/>
      <c r="VZO213" s="92"/>
      <c r="VZP213" s="92"/>
      <c r="VZQ213" s="92"/>
      <c r="VZR213" s="92"/>
      <c r="VZS213" s="92"/>
      <c r="VZT213" s="92"/>
      <c r="VZU213" s="92"/>
      <c r="VZV213" s="92"/>
      <c r="VZW213" s="92"/>
      <c r="VZX213" s="92"/>
      <c r="VZY213" s="92"/>
      <c r="VZZ213" s="92"/>
      <c r="WAA213" s="92"/>
      <c r="WAB213" s="92"/>
      <c r="WAC213" s="92"/>
      <c r="WAD213" s="92"/>
      <c r="WAE213" s="92"/>
      <c r="WAF213" s="92"/>
      <c r="WAG213" s="92"/>
      <c r="WAH213" s="92"/>
      <c r="WAI213" s="92"/>
      <c r="WAJ213" s="92"/>
      <c r="WAK213" s="92"/>
      <c r="WAL213" s="92"/>
      <c r="WAM213" s="92"/>
      <c r="WAN213" s="92"/>
      <c r="WAO213" s="92"/>
      <c r="WAP213" s="92"/>
      <c r="WAQ213" s="92"/>
      <c r="WAR213" s="92"/>
      <c r="WAS213" s="92"/>
      <c r="WAT213" s="92"/>
      <c r="WAU213" s="92"/>
      <c r="WAV213" s="92"/>
      <c r="WAW213" s="92"/>
      <c r="WAX213" s="92"/>
      <c r="WAY213" s="92"/>
      <c r="WAZ213" s="92"/>
      <c r="WBA213" s="92"/>
      <c r="WBB213" s="92"/>
      <c r="WBC213" s="92"/>
      <c r="WBD213" s="92"/>
      <c r="WBE213" s="92"/>
      <c r="WBF213" s="92"/>
      <c r="WBG213" s="92"/>
      <c r="WBH213" s="92"/>
      <c r="WBI213" s="92"/>
      <c r="WBJ213" s="92"/>
      <c r="WBK213" s="92"/>
      <c r="WBL213" s="92"/>
      <c r="WBM213" s="92"/>
      <c r="WBN213" s="92"/>
      <c r="WBO213" s="92"/>
      <c r="WBP213" s="92"/>
      <c r="WBQ213" s="92"/>
      <c r="WBR213" s="92"/>
      <c r="WBS213" s="92"/>
      <c r="WBT213" s="92"/>
      <c r="WBU213" s="92"/>
      <c r="WBV213" s="92"/>
      <c r="WBW213" s="92"/>
      <c r="WBX213" s="92"/>
      <c r="WBY213" s="92"/>
      <c r="WBZ213" s="92"/>
      <c r="WCA213" s="92"/>
      <c r="WCB213" s="92"/>
      <c r="WCC213" s="92"/>
      <c r="WCD213" s="92"/>
      <c r="WCE213" s="92"/>
      <c r="WCF213" s="92"/>
      <c r="WCG213" s="92"/>
      <c r="WCH213" s="92"/>
      <c r="WCI213" s="92"/>
      <c r="WCJ213" s="92"/>
      <c r="WCK213" s="92"/>
      <c r="WCL213" s="92"/>
      <c r="WCM213" s="92"/>
      <c r="WCN213" s="92"/>
      <c r="WCO213" s="92"/>
      <c r="WCP213" s="92"/>
      <c r="WCQ213" s="92"/>
      <c r="WCR213" s="92"/>
      <c r="WCS213" s="92"/>
      <c r="WCT213" s="92"/>
      <c r="WCU213" s="92"/>
      <c r="WCV213" s="92"/>
      <c r="WCW213" s="92"/>
      <c r="WCX213" s="92"/>
      <c r="WCY213" s="92"/>
      <c r="WCZ213" s="92"/>
      <c r="WDA213" s="92"/>
      <c r="WDB213" s="92"/>
      <c r="WDC213" s="92"/>
      <c r="WDD213" s="92"/>
      <c r="WDE213" s="92"/>
      <c r="WDF213" s="92"/>
      <c r="WDG213" s="92"/>
      <c r="WDH213" s="92"/>
      <c r="WDI213" s="92"/>
      <c r="WDJ213" s="92"/>
      <c r="WDK213" s="92"/>
      <c r="WDL213" s="92"/>
      <c r="WDM213" s="92"/>
      <c r="WDN213" s="92"/>
      <c r="WDO213" s="92"/>
      <c r="WDP213" s="92"/>
      <c r="WDQ213" s="92"/>
      <c r="WDR213" s="92"/>
      <c r="WDS213" s="92"/>
      <c r="WDT213" s="92"/>
      <c r="WDU213" s="92"/>
      <c r="WDV213" s="92"/>
      <c r="WDW213" s="92"/>
      <c r="WDX213" s="92"/>
      <c r="WDY213" s="92"/>
      <c r="WDZ213" s="92"/>
      <c r="WEA213" s="92"/>
      <c r="WEB213" s="92"/>
      <c r="WEC213" s="92"/>
      <c r="WED213" s="92"/>
      <c r="WEE213" s="92"/>
      <c r="WEF213" s="92"/>
      <c r="WEG213" s="92"/>
      <c r="WEH213" s="92"/>
      <c r="WEI213" s="92"/>
      <c r="WEJ213" s="92"/>
      <c r="WEK213" s="92"/>
      <c r="WEL213" s="92"/>
      <c r="WEM213" s="92"/>
      <c r="WEN213" s="92"/>
      <c r="WEO213" s="92"/>
      <c r="WEP213" s="92"/>
      <c r="WEQ213" s="92"/>
      <c r="WER213" s="92"/>
      <c r="WES213" s="92"/>
      <c r="WET213" s="92"/>
      <c r="WEU213" s="92"/>
      <c r="WEV213" s="92"/>
      <c r="WEW213" s="92"/>
      <c r="WEX213" s="92"/>
      <c r="WEY213" s="92"/>
      <c r="WEZ213" s="92"/>
      <c r="WFA213" s="92"/>
      <c r="WFB213" s="92"/>
      <c r="WFC213" s="92"/>
      <c r="WFD213" s="92"/>
      <c r="WFE213" s="92"/>
      <c r="WFF213" s="92"/>
      <c r="WFG213" s="92"/>
      <c r="WFH213" s="92"/>
      <c r="WFI213" s="92"/>
      <c r="WFJ213" s="92"/>
      <c r="WFK213" s="92"/>
      <c r="WFL213" s="92"/>
      <c r="WFM213" s="92"/>
      <c r="WFN213" s="92"/>
      <c r="WFO213" s="92"/>
      <c r="WFP213" s="92"/>
      <c r="WFQ213" s="92"/>
      <c r="WFR213" s="92"/>
      <c r="WFS213" s="92"/>
      <c r="WFT213" s="92"/>
      <c r="WFU213" s="92"/>
      <c r="WFV213" s="92"/>
      <c r="WFW213" s="92"/>
      <c r="WFX213" s="92"/>
      <c r="WFY213" s="92"/>
      <c r="WFZ213" s="92"/>
      <c r="WGA213" s="92"/>
      <c r="WGB213" s="92"/>
      <c r="WGC213" s="92"/>
      <c r="WGD213" s="92"/>
      <c r="WGE213" s="92"/>
      <c r="WGF213" s="92"/>
      <c r="WGG213" s="92"/>
      <c r="WGH213" s="92"/>
      <c r="WGI213" s="92"/>
      <c r="WGJ213" s="92"/>
      <c r="WGK213" s="92"/>
      <c r="WGL213" s="92"/>
      <c r="WGM213" s="92"/>
      <c r="WGN213" s="92"/>
      <c r="WGO213" s="92"/>
      <c r="WGP213" s="92"/>
      <c r="WGQ213" s="92"/>
      <c r="WGR213" s="92"/>
      <c r="WGS213" s="92"/>
      <c r="WGT213" s="92"/>
      <c r="WGU213" s="92"/>
      <c r="WGV213" s="92"/>
      <c r="WGW213" s="92"/>
      <c r="WGX213" s="92"/>
      <c r="WGY213" s="92"/>
      <c r="WGZ213" s="92"/>
      <c r="WHA213" s="92"/>
      <c r="WHB213" s="92"/>
      <c r="WHC213" s="92"/>
      <c r="WHD213" s="92"/>
      <c r="WHE213" s="92"/>
      <c r="WHF213" s="92"/>
      <c r="WHG213" s="92"/>
      <c r="WHH213" s="92"/>
      <c r="WHI213" s="92"/>
      <c r="WHJ213" s="92"/>
      <c r="WHK213" s="92"/>
      <c r="WHL213" s="92"/>
      <c r="WHM213" s="92"/>
      <c r="WHN213" s="92"/>
      <c r="WHO213" s="92"/>
      <c r="WHP213" s="92"/>
      <c r="WHQ213" s="92"/>
      <c r="WHR213" s="92"/>
      <c r="WHS213" s="92"/>
      <c r="WHT213" s="92"/>
      <c r="WHU213" s="92"/>
      <c r="WHV213" s="92"/>
      <c r="WHW213" s="92"/>
      <c r="WHX213" s="92"/>
      <c r="WHY213" s="92"/>
      <c r="WHZ213" s="92"/>
      <c r="WIA213" s="92"/>
      <c r="WIB213" s="92"/>
      <c r="WIC213" s="92"/>
      <c r="WID213" s="92"/>
      <c r="WIE213" s="92"/>
      <c r="WIF213" s="92"/>
      <c r="WIG213" s="92"/>
      <c r="WIH213" s="92"/>
      <c r="WII213" s="92"/>
      <c r="WIJ213" s="92"/>
      <c r="WIK213" s="92"/>
      <c r="WIL213" s="92"/>
      <c r="WIM213" s="92"/>
      <c r="WIN213" s="92"/>
      <c r="WIO213" s="92"/>
      <c r="WIP213" s="92"/>
      <c r="WIQ213" s="92"/>
      <c r="WIR213" s="92"/>
      <c r="WIS213" s="92"/>
      <c r="WIT213" s="92"/>
      <c r="WIU213" s="92"/>
      <c r="WIV213" s="92"/>
      <c r="WIW213" s="92"/>
      <c r="WIX213" s="92"/>
      <c r="WIY213" s="92"/>
      <c r="WIZ213" s="92"/>
      <c r="WJA213" s="92"/>
      <c r="WJB213" s="92"/>
      <c r="WJC213" s="92"/>
      <c r="WJD213" s="92"/>
      <c r="WJE213" s="92"/>
      <c r="WJF213" s="92"/>
      <c r="WJG213" s="92"/>
      <c r="WJH213" s="92"/>
      <c r="WJI213" s="92"/>
      <c r="WJJ213" s="92"/>
      <c r="WJK213" s="92"/>
      <c r="WJL213" s="92"/>
      <c r="WJM213" s="92"/>
      <c r="WJN213" s="92"/>
      <c r="WJO213" s="92"/>
      <c r="WJP213" s="92"/>
      <c r="WJQ213" s="92"/>
      <c r="WJR213" s="92"/>
      <c r="WJS213" s="92"/>
      <c r="WJT213" s="92"/>
      <c r="WJU213" s="92"/>
      <c r="WJV213" s="92"/>
      <c r="WJW213" s="92"/>
      <c r="WJX213" s="92"/>
      <c r="WJY213" s="92"/>
      <c r="WJZ213" s="92"/>
      <c r="WKA213" s="92"/>
      <c r="WKB213" s="92"/>
      <c r="WKC213" s="92"/>
      <c r="WKD213" s="92"/>
      <c r="WKE213" s="92"/>
      <c r="WKF213" s="92"/>
      <c r="WKG213" s="92"/>
      <c r="WKH213" s="92"/>
      <c r="WKI213" s="92"/>
      <c r="WKJ213" s="92"/>
      <c r="WKK213" s="92"/>
      <c r="WKL213" s="92"/>
      <c r="WKM213" s="92"/>
      <c r="WKN213" s="92"/>
      <c r="WKO213" s="92"/>
      <c r="WKP213" s="92"/>
      <c r="WKQ213" s="92"/>
      <c r="WKR213" s="92"/>
      <c r="WKS213" s="92"/>
      <c r="WKT213" s="92"/>
      <c r="WKU213" s="92"/>
      <c r="WKV213" s="92"/>
      <c r="WKW213" s="92"/>
      <c r="WKX213" s="92"/>
      <c r="WKY213" s="92"/>
      <c r="WKZ213" s="92"/>
      <c r="WLA213" s="92"/>
      <c r="WLB213" s="92"/>
      <c r="WLC213" s="92"/>
      <c r="WLD213" s="92"/>
      <c r="WLE213" s="92"/>
      <c r="WLF213" s="92"/>
      <c r="WLG213" s="92"/>
      <c r="WLH213" s="92"/>
      <c r="WLI213" s="92"/>
      <c r="WLJ213" s="92"/>
      <c r="WLK213" s="92"/>
      <c r="WLL213" s="92"/>
      <c r="WLM213" s="92"/>
      <c r="WLN213" s="92"/>
      <c r="WLO213" s="92"/>
      <c r="WLP213" s="92"/>
      <c r="WLQ213" s="92"/>
      <c r="WLR213" s="92"/>
      <c r="WLS213" s="92"/>
      <c r="WLT213" s="92"/>
      <c r="WLU213" s="92"/>
      <c r="WLV213" s="92"/>
      <c r="WLW213" s="92"/>
      <c r="WLX213" s="92"/>
      <c r="WLY213" s="92"/>
      <c r="WLZ213" s="92"/>
      <c r="WMA213" s="92"/>
      <c r="WMB213" s="92"/>
      <c r="WMC213" s="92"/>
      <c r="WMD213" s="92"/>
      <c r="WME213" s="92"/>
      <c r="WMF213" s="92"/>
      <c r="WMG213" s="92"/>
      <c r="WMH213" s="92"/>
      <c r="WMI213" s="92"/>
      <c r="WMJ213" s="92"/>
      <c r="WMK213" s="92"/>
      <c r="WML213" s="92"/>
      <c r="WMM213" s="92"/>
      <c r="WMN213" s="92"/>
      <c r="WMO213" s="92"/>
      <c r="WMP213" s="92"/>
      <c r="WMQ213" s="92"/>
      <c r="WMR213" s="92"/>
      <c r="WMS213" s="92"/>
      <c r="WMT213" s="92"/>
      <c r="WMU213" s="92"/>
      <c r="WMV213" s="92"/>
      <c r="WMW213" s="92"/>
      <c r="WMX213" s="92"/>
      <c r="WMY213" s="92"/>
      <c r="WMZ213" s="92"/>
      <c r="WNA213" s="92"/>
      <c r="WNB213" s="92"/>
      <c r="WNC213" s="92"/>
      <c r="WND213" s="92"/>
      <c r="WNE213" s="92"/>
      <c r="WNF213" s="92"/>
      <c r="WNG213" s="92"/>
      <c r="WNH213" s="92"/>
      <c r="WNI213" s="92"/>
      <c r="WNJ213" s="92"/>
      <c r="WNK213" s="92"/>
      <c r="WNL213" s="92"/>
      <c r="WNM213" s="92"/>
      <c r="WNN213" s="92"/>
      <c r="WNO213" s="92"/>
      <c r="WNP213" s="92"/>
      <c r="WNQ213" s="92"/>
      <c r="WNR213" s="92"/>
      <c r="WNS213" s="92"/>
      <c r="WNT213" s="92"/>
      <c r="WNU213" s="92"/>
      <c r="WNV213" s="92"/>
      <c r="WNW213" s="92"/>
      <c r="WNX213" s="92"/>
      <c r="WNY213" s="92"/>
      <c r="WNZ213" s="92"/>
      <c r="WOA213" s="92"/>
      <c r="WOB213" s="92"/>
      <c r="WOC213" s="92"/>
      <c r="WOD213" s="92"/>
      <c r="WOE213" s="92"/>
      <c r="WOF213" s="92"/>
      <c r="WOG213" s="92"/>
      <c r="WOH213" s="92"/>
      <c r="WOI213" s="92"/>
      <c r="WOJ213" s="92"/>
      <c r="WOK213" s="92"/>
      <c r="WOL213" s="92"/>
      <c r="WOM213" s="92"/>
      <c r="WON213" s="92"/>
      <c r="WOO213" s="92"/>
      <c r="WOP213" s="92"/>
      <c r="WOQ213" s="92"/>
      <c r="WOR213" s="92"/>
      <c r="WOS213" s="92"/>
      <c r="WOT213" s="92"/>
      <c r="WOU213" s="92"/>
      <c r="WOV213" s="92"/>
      <c r="WOW213" s="92"/>
      <c r="WOX213" s="92"/>
      <c r="WOY213" s="92"/>
      <c r="WOZ213" s="92"/>
      <c r="WPA213" s="92"/>
      <c r="WPB213" s="92"/>
      <c r="WPC213" s="92"/>
      <c r="WPD213" s="92"/>
      <c r="WPE213" s="92"/>
      <c r="WPF213" s="92"/>
      <c r="WPG213" s="92"/>
      <c r="WPH213" s="92"/>
      <c r="WPI213" s="92"/>
      <c r="WPJ213" s="92"/>
      <c r="WPK213" s="92"/>
      <c r="WPL213" s="92"/>
      <c r="WPM213" s="92"/>
      <c r="WPN213" s="92"/>
      <c r="WPO213" s="92"/>
      <c r="WPP213" s="92"/>
      <c r="WPQ213" s="92"/>
      <c r="WPR213" s="92"/>
      <c r="WPS213" s="92"/>
      <c r="WPT213" s="92"/>
      <c r="WPU213" s="92"/>
      <c r="WPV213" s="92"/>
      <c r="WPW213" s="92"/>
      <c r="WPX213" s="92"/>
      <c r="WPY213" s="92"/>
      <c r="WPZ213" s="92"/>
      <c r="WQA213" s="92"/>
      <c r="WQB213" s="92"/>
      <c r="WQC213" s="92"/>
      <c r="WQD213" s="92"/>
      <c r="WQE213" s="92"/>
      <c r="WQF213" s="92"/>
      <c r="WQG213" s="92"/>
      <c r="WQH213" s="92"/>
      <c r="WQI213" s="92"/>
      <c r="WQJ213" s="92"/>
      <c r="WQK213" s="92"/>
      <c r="WQL213" s="92"/>
      <c r="WQM213" s="92"/>
      <c r="WQN213" s="92"/>
      <c r="WQO213" s="92"/>
      <c r="WQP213" s="92"/>
      <c r="WQQ213" s="92"/>
      <c r="WQR213" s="92"/>
      <c r="WQS213" s="92"/>
      <c r="WQT213" s="92"/>
      <c r="WQU213" s="92"/>
      <c r="WQV213" s="92"/>
      <c r="WQW213" s="92"/>
      <c r="WQX213" s="92"/>
      <c r="WQY213" s="92"/>
      <c r="WQZ213" s="92"/>
      <c r="WRA213" s="92"/>
      <c r="WRB213" s="92"/>
      <c r="WRC213" s="92"/>
      <c r="WRD213" s="92"/>
      <c r="WRE213" s="92"/>
      <c r="WRF213" s="92"/>
      <c r="WRG213" s="92"/>
      <c r="WRH213" s="92"/>
      <c r="WRI213" s="92"/>
      <c r="WRJ213" s="92"/>
      <c r="WRK213" s="92"/>
      <c r="WRL213" s="92"/>
      <c r="WRM213" s="92"/>
      <c r="WRN213" s="92"/>
      <c r="WRO213" s="92"/>
      <c r="WRP213" s="92"/>
      <c r="WRQ213" s="92"/>
      <c r="WRR213" s="92"/>
      <c r="WRS213" s="92"/>
      <c r="WRT213" s="92"/>
      <c r="WRU213" s="92"/>
      <c r="WRV213" s="92"/>
      <c r="WRW213" s="92"/>
      <c r="WRX213" s="92"/>
      <c r="WRY213" s="92"/>
      <c r="WRZ213" s="92"/>
      <c r="WSA213" s="92"/>
      <c r="WSB213" s="92"/>
      <c r="WSC213" s="92"/>
      <c r="WSD213" s="92"/>
      <c r="WSE213" s="92"/>
      <c r="WSF213" s="92"/>
      <c r="WSG213" s="92"/>
      <c r="WSH213" s="92"/>
      <c r="WSI213" s="92"/>
      <c r="WSJ213" s="92"/>
      <c r="WSK213" s="92"/>
      <c r="WSL213" s="92"/>
      <c r="WSM213" s="92"/>
      <c r="WSN213" s="92"/>
      <c r="WSO213" s="92"/>
      <c r="WSP213" s="92"/>
      <c r="WSQ213" s="92"/>
      <c r="WSR213" s="92"/>
      <c r="WSS213" s="92"/>
      <c r="WST213" s="92"/>
      <c r="WSU213" s="92"/>
      <c r="WSV213" s="92"/>
      <c r="WSW213" s="92"/>
      <c r="WSX213" s="92"/>
      <c r="WSY213" s="92"/>
      <c r="WSZ213" s="92"/>
      <c r="WTA213" s="92"/>
      <c r="WTB213" s="92"/>
      <c r="WTC213" s="92"/>
      <c r="WTD213" s="92"/>
      <c r="WTE213" s="92"/>
      <c r="WTF213" s="92"/>
      <c r="WTG213" s="92"/>
      <c r="WTH213" s="92"/>
      <c r="WTI213" s="92"/>
      <c r="WTJ213" s="92"/>
      <c r="WTK213" s="92"/>
      <c r="WTL213" s="92"/>
      <c r="WTM213" s="92"/>
      <c r="WTN213" s="92"/>
      <c r="WTO213" s="92"/>
      <c r="WTP213" s="92"/>
      <c r="WTQ213" s="92"/>
      <c r="WTR213" s="92"/>
      <c r="WTS213" s="92"/>
      <c r="WTT213" s="92"/>
      <c r="WTU213" s="92"/>
      <c r="WTV213" s="92"/>
      <c r="WTW213" s="92"/>
      <c r="WTX213" s="92"/>
      <c r="WTY213" s="92"/>
      <c r="WTZ213" s="92"/>
      <c r="WUA213" s="92"/>
      <c r="WUB213" s="92"/>
      <c r="WUC213" s="92"/>
      <c r="WUD213" s="92"/>
      <c r="WUE213" s="92"/>
      <c r="WUF213" s="92"/>
      <c r="WUG213" s="92"/>
      <c r="WUH213" s="92"/>
      <c r="WUI213" s="92"/>
      <c r="WUJ213" s="92"/>
      <c r="WUK213" s="92"/>
      <c r="WUL213" s="92"/>
      <c r="WUM213" s="92"/>
      <c r="WUN213" s="92"/>
      <c r="WUO213" s="92"/>
      <c r="WUP213" s="92"/>
      <c r="WUQ213" s="92"/>
      <c r="WUR213" s="92"/>
      <c r="WUS213" s="92"/>
      <c r="WUT213" s="92"/>
      <c r="WUU213" s="92"/>
      <c r="WUV213" s="92"/>
      <c r="WUW213" s="92"/>
      <c r="WUX213" s="92"/>
      <c r="WUY213" s="92"/>
      <c r="WUZ213" s="92"/>
      <c r="WVA213" s="92"/>
      <c r="WVB213" s="92"/>
      <c r="WVC213" s="92"/>
      <c r="WVD213" s="92"/>
      <c r="WVE213" s="92"/>
      <c r="WVF213" s="92"/>
      <c r="WVG213" s="92"/>
      <c r="WVH213" s="92"/>
      <c r="WVI213" s="92"/>
      <c r="WVJ213" s="92"/>
      <c r="WVK213" s="92"/>
      <c r="WVL213" s="92"/>
      <c r="WVM213" s="92"/>
      <c r="WVN213" s="92"/>
      <c r="WVO213" s="92"/>
      <c r="WVP213" s="92"/>
      <c r="WVQ213" s="92"/>
      <c r="WVR213" s="92"/>
      <c r="WVS213" s="92"/>
      <c r="WVT213" s="92"/>
      <c r="WVU213" s="92"/>
      <c r="WVV213" s="92"/>
      <c r="WVW213" s="92"/>
      <c r="WVX213" s="92"/>
      <c r="WVY213" s="92"/>
      <c r="WVZ213" s="92"/>
      <c r="WWA213" s="92"/>
      <c r="WWB213" s="92"/>
      <c r="WWC213" s="92"/>
      <c r="WWD213" s="92"/>
      <c r="WWE213" s="92"/>
      <c r="WWF213" s="92"/>
      <c r="WWG213" s="92"/>
      <c r="WWH213" s="92"/>
      <c r="WWI213" s="92"/>
      <c r="WWJ213" s="92"/>
      <c r="WWK213" s="92"/>
      <c r="WWL213" s="92"/>
      <c r="WWM213" s="92"/>
      <c r="WWN213" s="92"/>
      <c r="WWO213" s="92"/>
      <c r="WWP213" s="92"/>
      <c r="WWQ213" s="92"/>
      <c r="WWR213" s="92"/>
      <c r="WWS213" s="92"/>
      <c r="WWT213" s="92"/>
      <c r="WWU213" s="92"/>
      <c r="WWV213" s="92"/>
      <c r="WWW213" s="92"/>
      <c r="WWX213" s="92"/>
      <c r="WWY213" s="92"/>
      <c r="WWZ213" s="92"/>
      <c r="WXA213" s="92"/>
      <c r="WXB213" s="92"/>
      <c r="WXC213" s="92"/>
      <c r="WXD213" s="92"/>
      <c r="WXE213" s="92"/>
      <c r="WXF213" s="92"/>
      <c r="WXG213" s="92"/>
      <c r="WXH213" s="92"/>
      <c r="WXI213" s="92"/>
      <c r="WXJ213" s="92"/>
      <c r="WXK213" s="92"/>
      <c r="WXL213" s="92"/>
      <c r="WXM213" s="92"/>
      <c r="WXN213" s="92"/>
      <c r="WXO213" s="92"/>
      <c r="WXP213" s="92"/>
      <c r="WXQ213" s="92"/>
      <c r="WXR213" s="92"/>
      <c r="WXS213" s="92"/>
      <c r="WXT213" s="92"/>
      <c r="WXU213" s="92"/>
      <c r="WXV213" s="92"/>
      <c r="WXW213" s="92"/>
      <c r="WXX213" s="92"/>
      <c r="WXY213" s="92"/>
      <c r="WXZ213" s="92"/>
      <c r="WYA213" s="92"/>
      <c r="WYB213" s="92"/>
      <c r="WYC213" s="92"/>
      <c r="WYD213" s="92"/>
      <c r="WYE213" s="92"/>
      <c r="WYF213" s="92"/>
      <c r="WYG213" s="92"/>
      <c r="WYH213" s="92"/>
      <c r="WYI213" s="92"/>
      <c r="WYJ213" s="92"/>
      <c r="WYK213" s="92"/>
      <c r="WYL213" s="92"/>
      <c r="WYM213" s="92"/>
      <c r="WYN213" s="92"/>
      <c r="WYO213" s="92"/>
      <c r="WYP213" s="92"/>
      <c r="WYQ213" s="92"/>
      <c r="WYR213" s="92"/>
      <c r="WYS213" s="92"/>
      <c r="WYT213" s="92"/>
      <c r="WYU213" s="92"/>
      <c r="WYV213" s="92"/>
      <c r="WYW213" s="92"/>
      <c r="WYX213" s="92"/>
      <c r="WYY213" s="92"/>
      <c r="WYZ213" s="92"/>
      <c r="WZA213" s="92"/>
      <c r="WZB213" s="92"/>
      <c r="WZC213" s="92"/>
      <c r="WZD213" s="92"/>
      <c r="WZE213" s="92"/>
      <c r="WZF213" s="92"/>
      <c r="WZG213" s="92"/>
      <c r="WZH213" s="92"/>
      <c r="WZI213" s="92"/>
      <c r="WZJ213" s="92"/>
      <c r="WZK213" s="92"/>
      <c r="WZL213" s="92"/>
      <c r="WZM213" s="92"/>
      <c r="WZN213" s="92"/>
      <c r="WZO213" s="92"/>
      <c r="WZP213" s="92"/>
      <c r="WZQ213" s="92"/>
      <c r="WZR213" s="92"/>
      <c r="WZS213" s="92"/>
      <c r="WZT213" s="92"/>
      <c r="WZU213" s="92"/>
      <c r="WZV213" s="92"/>
      <c r="WZW213" s="92"/>
      <c r="WZX213" s="92"/>
      <c r="WZY213" s="92"/>
      <c r="WZZ213" s="92"/>
      <c r="XAA213" s="92"/>
      <c r="XAB213" s="92"/>
      <c r="XAC213" s="92"/>
      <c r="XAD213" s="92"/>
      <c r="XAE213" s="92"/>
      <c r="XAF213" s="92"/>
      <c r="XAG213" s="92"/>
      <c r="XAH213" s="92"/>
      <c r="XAI213" s="92"/>
      <c r="XAJ213" s="92"/>
      <c r="XAK213" s="92"/>
      <c r="XAL213" s="92"/>
      <c r="XAM213" s="92"/>
      <c r="XAN213" s="92"/>
      <c r="XAO213" s="92"/>
      <c r="XAP213" s="92"/>
      <c r="XAQ213" s="92"/>
      <c r="XAR213" s="92"/>
      <c r="XAS213" s="92"/>
      <c r="XAT213" s="92"/>
      <c r="XAU213" s="92"/>
      <c r="XAV213" s="92"/>
      <c r="XAW213" s="92"/>
      <c r="XAX213" s="92"/>
      <c r="XAY213" s="92"/>
      <c r="XAZ213" s="92"/>
      <c r="XBA213" s="92"/>
      <c r="XBB213" s="92"/>
      <c r="XBC213" s="92"/>
      <c r="XBD213" s="92"/>
      <c r="XBE213" s="92"/>
      <c r="XBF213" s="92"/>
      <c r="XBG213" s="92"/>
      <c r="XBH213" s="92"/>
      <c r="XBI213" s="92"/>
      <c r="XBJ213" s="92"/>
      <c r="XBK213" s="92"/>
      <c r="XBL213" s="92"/>
      <c r="XBM213" s="92"/>
      <c r="XBN213" s="92"/>
      <c r="XBO213" s="92"/>
      <c r="XBP213" s="92"/>
      <c r="XBQ213" s="92"/>
      <c r="XBR213" s="92"/>
      <c r="XBS213" s="92"/>
      <c r="XBT213" s="92"/>
      <c r="XBU213" s="92"/>
      <c r="XBV213" s="92"/>
      <c r="XBW213" s="92"/>
      <c r="XBX213" s="92"/>
      <c r="XBY213" s="92"/>
      <c r="XBZ213" s="92"/>
      <c r="XCA213" s="92"/>
      <c r="XCB213" s="92"/>
      <c r="XCC213" s="92"/>
      <c r="XCD213" s="92"/>
      <c r="XCE213" s="92"/>
      <c r="XCF213" s="92"/>
      <c r="XCG213" s="92"/>
      <c r="XCH213" s="92"/>
      <c r="XCI213" s="92"/>
      <c r="XCJ213" s="92"/>
      <c r="XCK213" s="92"/>
      <c r="XCL213" s="92"/>
      <c r="XCM213" s="92"/>
      <c r="XCN213" s="92"/>
      <c r="XCO213" s="92"/>
      <c r="XCP213" s="92"/>
      <c r="XCQ213" s="92"/>
      <c r="XCR213" s="92"/>
      <c r="XCS213" s="92"/>
      <c r="XCT213" s="92"/>
      <c r="XCU213" s="92"/>
      <c r="XCV213" s="92"/>
      <c r="XCW213" s="92"/>
      <c r="XCX213" s="92"/>
      <c r="XCY213" s="92"/>
      <c r="XCZ213" s="92"/>
      <c r="XDA213" s="92"/>
      <c r="XDB213" s="92"/>
      <c r="XDC213" s="92"/>
      <c r="XDD213" s="92"/>
      <c r="XDE213" s="92"/>
      <c r="XDF213" s="92"/>
      <c r="XDG213" s="92"/>
      <c r="XDH213" s="92"/>
      <c r="XDI213" s="92"/>
      <c r="XDJ213" s="92"/>
      <c r="XDK213" s="92"/>
      <c r="XDL213" s="92"/>
      <c r="XDM213" s="92"/>
      <c r="XDN213" s="92"/>
      <c r="XDO213" s="92"/>
      <c r="XDP213" s="92"/>
      <c r="XDQ213" s="92"/>
      <c r="XDR213" s="92"/>
      <c r="XDS213" s="92"/>
      <c r="XDT213" s="92"/>
      <c r="XDU213" s="92"/>
      <c r="XDV213" s="92"/>
      <c r="XDW213" s="92"/>
      <c r="XDX213" s="92"/>
      <c r="XDY213" s="92"/>
      <c r="XDZ213" s="92"/>
      <c r="XEA213" s="92"/>
      <c r="XEB213" s="92"/>
      <c r="XEC213" s="92"/>
      <c r="XED213" s="92"/>
      <c r="XEE213" s="92"/>
      <c r="XEF213" s="92"/>
      <c r="XEG213" s="92"/>
      <c r="XEH213" s="92"/>
      <c r="XEI213" s="92"/>
      <c r="XEJ213" s="92"/>
      <c r="XEK213" s="92"/>
      <c r="XEL213" s="92"/>
      <c r="XEM213" s="92"/>
      <c r="XEN213" s="92"/>
      <c r="XEO213" s="92"/>
      <c r="XEP213" s="92"/>
      <c r="XEQ213" s="92"/>
      <c r="XER213" s="92"/>
      <c r="XES213" s="92"/>
      <c r="XET213" s="92"/>
      <c r="XEU213" s="92"/>
      <c r="XEV213" s="92"/>
      <c r="XEW213" s="92"/>
      <c r="XEX213" s="92"/>
      <c r="XEY213" s="92"/>
      <c r="XEZ213" s="92"/>
      <c r="XFA213" s="92"/>
      <c r="XFB213" s="92"/>
      <c r="XFC213" s="92"/>
    </row>
    <row r="214" spans="1:16383" s="135" customFormat="1" ht="51" x14ac:dyDescent="0.2">
      <c r="A214" s="135">
        <v>106</v>
      </c>
      <c r="B214" s="135" t="s">
        <v>1884</v>
      </c>
      <c r="D214" s="140" t="s">
        <v>656</v>
      </c>
      <c r="E214" s="140" t="s">
        <v>2363</v>
      </c>
      <c r="F214" s="140">
        <v>9089</v>
      </c>
      <c r="G214" s="140" t="s">
        <v>2291</v>
      </c>
      <c r="H214" s="135">
        <v>2023</v>
      </c>
      <c r="I214" s="140" t="s">
        <v>2724</v>
      </c>
      <c r="J214" s="133">
        <v>88053</v>
      </c>
      <c r="K214" s="135" t="s">
        <v>2327</v>
      </c>
      <c r="L214" s="140" t="s">
        <v>2725</v>
      </c>
      <c r="M214" s="140" t="s">
        <v>2726</v>
      </c>
      <c r="N214" s="140" t="s">
        <v>2465</v>
      </c>
      <c r="O214" s="140" t="s">
        <v>2466</v>
      </c>
      <c r="P214" s="140">
        <v>74775</v>
      </c>
      <c r="Q214" s="154">
        <f>Table4[[#This Row],[21]]</f>
        <v>43.226634615384619</v>
      </c>
      <c r="R214" s="131">
        <f t="shared" si="28"/>
        <v>8.466634615384617</v>
      </c>
      <c r="S214" s="138">
        <v>10</v>
      </c>
      <c r="T214" s="138">
        <v>24.76</v>
      </c>
      <c r="U214" s="137">
        <f>SUBTOTAL(9,Table4[[#This Row],[18]:[20]])</f>
        <v>43.226634615384619</v>
      </c>
      <c r="V214" s="135">
        <v>100</v>
      </c>
      <c r="W214" s="135">
        <v>20</v>
      </c>
      <c r="X214" s="141" t="s">
        <v>2633</v>
      </c>
      <c r="Y214" s="138">
        <v>4</v>
      </c>
      <c r="Z214" s="138">
        <v>4</v>
      </c>
      <c r="AA214" s="138">
        <v>8</v>
      </c>
      <c r="AB214" s="138">
        <v>41</v>
      </c>
      <c r="AC214" s="138" t="str">
        <f>Table4[[#This Row],[11]]</f>
        <v>P_XXI_133</v>
      </c>
      <c r="AD214" s="138">
        <v>0</v>
      </c>
      <c r="AE214" s="138">
        <v>5</v>
      </c>
      <c r="AF214" s="138">
        <v>100</v>
      </c>
      <c r="AG214" s="140" t="str">
        <f>Table4[[#This Row],[4]]</f>
        <v>P1-0099</v>
      </c>
      <c r="AH214" s="140" t="str">
        <f>Table4[[#This Row],[5]]</f>
        <v>IGOR MUŠEVIČ</v>
      </c>
      <c r="AI214" s="138">
        <v>100</v>
      </c>
      <c r="AJ214" s="138"/>
      <c r="AK214" s="138"/>
      <c r="AL214" s="138"/>
      <c r="AM214" s="138"/>
      <c r="AN214" s="138"/>
      <c r="AO214" s="138"/>
      <c r="AP214" s="138"/>
      <c r="AQ214" s="138"/>
      <c r="AR214" s="138"/>
      <c r="AS214" s="138"/>
      <c r="AT214" s="138"/>
      <c r="AU214" s="138"/>
      <c r="AV214" s="138"/>
      <c r="AW214" s="138"/>
      <c r="AX214" s="138"/>
      <c r="AY214" s="134"/>
    </row>
    <row r="215" spans="1:16383" s="83" customFormat="1" ht="114.75" customHeight="1" x14ac:dyDescent="0.2">
      <c r="A215" s="128">
        <v>106</v>
      </c>
      <c r="B215" s="135" t="s">
        <v>1884</v>
      </c>
      <c r="C215" s="135"/>
      <c r="D215" s="160" t="s">
        <v>1365</v>
      </c>
      <c r="E215" s="140" t="s">
        <v>2364</v>
      </c>
      <c r="F215" s="138">
        <v>27819</v>
      </c>
      <c r="G215" s="140" t="s">
        <v>2106</v>
      </c>
      <c r="H215" s="135">
        <v>2023</v>
      </c>
      <c r="I215" s="138" t="s">
        <v>2229</v>
      </c>
      <c r="J215" s="133">
        <v>237221.67</v>
      </c>
      <c r="K215" s="135" t="s">
        <v>2328</v>
      </c>
      <c r="L215" s="138" t="s">
        <v>2539</v>
      </c>
      <c r="M215" s="138" t="s">
        <v>2540</v>
      </c>
      <c r="N215" s="138" t="s">
        <v>2541</v>
      </c>
      <c r="O215" s="138" t="s">
        <v>2542</v>
      </c>
      <c r="P215" s="135" t="s">
        <v>2390</v>
      </c>
      <c r="Q215" s="154">
        <f>Table4[[#This Row],[21]]</f>
        <v>324.80977596153843</v>
      </c>
      <c r="R215" s="131">
        <v>22.809775961538463</v>
      </c>
      <c r="S215" s="138">
        <v>117</v>
      </c>
      <c r="T215" s="138">
        <v>185</v>
      </c>
      <c r="U215" s="137">
        <f>SUBTOTAL(9,Table4[[#This Row],[18]:[20]])</f>
        <v>324.80977596153843</v>
      </c>
      <c r="V215" s="135">
        <v>100</v>
      </c>
      <c r="W215" s="135">
        <v>20</v>
      </c>
      <c r="X215" s="141" t="s">
        <v>2633</v>
      </c>
      <c r="Y215" s="138">
        <v>4</v>
      </c>
      <c r="Z215" s="138">
        <v>3</v>
      </c>
      <c r="AA215" s="138">
        <v>4</v>
      </c>
      <c r="AB215" s="138">
        <v>50</v>
      </c>
      <c r="AC215" s="138" t="str">
        <f>Table4[[#This Row],[11]]</f>
        <v>P_XXI_134</v>
      </c>
      <c r="AD215" s="138">
        <v>92.5</v>
      </c>
      <c r="AE215" s="138">
        <v>5</v>
      </c>
      <c r="AF215" s="138">
        <v>100</v>
      </c>
      <c r="AG215" s="138" t="str">
        <f>Table4[[#This Row],[4]]</f>
        <v>P2-0073</v>
      </c>
      <c r="AH215" s="138" t="str">
        <f>Table4[[#This Row],[5]]</f>
        <v>LUKA SNOJ</v>
      </c>
      <c r="AI215" s="135">
        <v>100</v>
      </c>
      <c r="AJ215" s="138"/>
      <c r="AK215" s="138"/>
      <c r="AL215" s="138"/>
      <c r="AM215" s="138"/>
      <c r="AN215" s="138"/>
      <c r="AO215" s="138"/>
      <c r="AP215" s="138"/>
      <c r="AQ215" s="138"/>
      <c r="AR215" s="138"/>
      <c r="AS215" s="138"/>
      <c r="AT215" s="138"/>
      <c r="AU215" s="138"/>
      <c r="AV215" s="138"/>
      <c r="AW215" s="138"/>
      <c r="AX215" s="138"/>
    </row>
    <row r="216" spans="1:16383" s="83" customFormat="1" ht="76.5" x14ac:dyDescent="0.2">
      <c r="A216" s="115">
        <v>106</v>
      </c>
      <c r="B216" s="139" t="s">
        <v>1884</v>
      </c>
      <c r="C216" s="135"/>
      <c r="D216" s="139" t="s">
        <v>771</v>
      </c>
      <c r="E216" s="140" t="s">
        <v>2365</v>
      </c>
      <c r="F216" s="161">
        <v>30885</v>
      </c>
      <c r="G216" s="140" t="s">
        <v>2292</v>
      </c>
      <c r="H216" s="139">
        <v>2023</v>
      </c>
      <c r="I216" s="140" t="s">
        <v>2543</v>
      </c>
      <c r="J216" s="133">
        <v>232103.11</v>
      </c>
      <c r="K216" s="139" t="s">
        <v>2329</v>
      </c>
      <c r="L216" s="140" t="s">
        <v>2544</v>
      </c>
      <c r="M216" s="140" t="s">
        <v>2545</v>
      </c>
      <c r="N216" s="140" t="s">
        <v>2546</v>
      </c>
      <c r="O216" s="140" t="s">
        <v>2547</v>
      </c>
      <c r="P216" s="139">
        <v>74324</v>
      </c>
      <c r="Q216" s="154">
        <f>Table4[[#This Row],[21]]</f>
        <v>62.317606730769228</v>
      </c>
      <c r="R216" s="131">
        <v>22.317606730769231</v>
      </c>
      <c r="S216" s="138">
        <v>20</v>
      </c>
      <c r="T216" s="138">
        <v>20</v>
      </c>
      <c r="U216" s="137">
        <f>SUBTOTAL(9,Table4[[#This Row],[18]:[20]])</f>
        <v>62.317606730769228</v>
      </c>
      <c r="V216" s="139">
        <v>100</v>
      </c>
      <c r="W216" s="135">
        <v>20</v>
      </c>
      <c r="X216" s="141" t="s">
        <v>2633</v>
      </c>
      <c r="Y216" s="161">
        <v>1</v>
      </c>
      <c r="Z216" s="161">
        <v>8</v>
      </c>
      <c r="AA216" s="161">
        <v>2</v>
      </c>
      <c r="AB216" s="161">
        <v>60</v>
      </c>
      <c r="AC216" s="138" t="str">
        <f>Table4[[#This Row],[11]]</f>
        <v>P_XXI_135</v>
      </c>
      <c r="AD216" s="138">
        <v>20</v>
      </c>
      <c r="AE216" s="138">
        <v>5</v>
      </c>
      <c r="AF216" s="138">
        <v>100</v>
      </c>
      <c r="AG216" s="138" t="str">
        <f>Table4[[#This Row],[4]]</f>
        <v>P2-0076</v>
      </c>
      <c r="AH216" s="138" t="str">
        <f>Table4[[#This Row],[5]]</f>
        <v>TADEJ PETRIČ</v>
      </c>
      <c r="AI216" s="138">
        <v>100</v>
      </c>
      <c r="AJ216" s="138"/>
      <c r="AK216" s="138"/>
      <c r="AL216" s="138"/>
      <c r="AM216" s="138"/>
      <c r="AN216" s="138"/>
      <c r="AO216" s="138"/>
      <c r="AP216" s="138"/>
      <c r="AQ216" s="138"/>
      <c r="AR216" s="138"/>
      <c r="AS216" s="138"/>
      <c r="AT216" s="138"/>
      <c r="AU216" s="138"/>
      <c r="AV216" s="138"/>
      <c r="AW216" s="138"/>
      <c r="AX216" s="138"/>
    </row>
    <row r="217" spans="1:16383" s="83" customFormat="1" ht="102" x14ac:dyDescent="0.2">
      <c r="A217" s="127">
        <v>106</v>
      </c>
      <c r="B217" s="135" t="s">
        <v>1884</v>
      </c>
      <c r="C217" s="135"/>
      <c r="D217" s="160" t="s">
        <v>2214</v>
      </c>
      <c r="E217" s="140" t="s">
        <v>2366</v>
      </c>
      <c r="F217" s="138">
        <v>686</v>
      </c>
      <c r="G217" s="140" t="s">
        <v>2293</v>
      </c>
      <c r="H217" s="135">
        <v>2023</v>
      </c>
      <c r="I217" s="138" t="s">
        <v>2548</v>
      </c>
      <c r="J217" s="133">
        <v>93461.33</v>
      </c>
      <c r="K217" s="135" t="s">
        <v>2330</v>
      </c>
      <c r="L217" s="138" t="s">
        <v>2549</v>
      </c>
      <c r="M217" s="138" t="s">
        <v>2550</v>
      </c>
      <c r="N217" s="138" t="s">
        <v>2551</v>
      </c>
      <c r="O217" s="138" t="s">
        <v>2552</v>
      </c>
      <c r="P217" s="135" t="s">
        <v>2391</v>
      </c>
      <c r="Q217" s="154">
        <f>Table4[[#This Row],[21]]</f>
        <v>43.426666346153844</v>
      </c>
      <c r="R217" s="131">
        <v>8.9866663461538465</v>
      </c>
      <c r="S217" s="138">
        <v>16.88</v>
      </c>
      <c r="T217" s="138">
        <v>17.559999999999999</v>
      </c>
      <c r="U217" s="137">
        <f>SUBTOTAL(9,Table4[[#This Row],[18]:[20]])</f>
        <v>43.426666346153844</v>
      </c>
      <c r="V217" s="135">
        <v>100</v>
      </c>
      <c r="W217" s="135">
        <v>20</v>
      </c>
      <c r="X217" s="141" t="s">
        <v>2633</v>
      </c>
      <c r="Y217" s="138">
        <v>4</v>
      </c>
      <c r="Z217" s="138">
        <v>5</v>
      </c>
      <c r="AA217" s="138">
        <v>2</v>
      </c>
      <c r="AB217" s="138">
        <v>4</v>
      </c>
      <c r="AC217" s="138" t="str">
        <f>Table4[[#This Row],[11]]</f>
        <v>P_XXI_137</v>
      </c>
      <c r="AD217" s="135">
        <v>0</v>
      </c>
      <c r="AE217" s="138">
        <v>5</v>
      </c>
      <c r="AF217" s="138">
        <v>100</v>
      </c>
      <c r="AG217" s="138" t="str">
        <f>Table4[[#This Row],[4]]</f>
        <v>P1-0417</v>
      </c>
      <c r="AH217" s="138" t="str">
        <f>Table4[[#This Row],[5]]</f>
        <v xml:space="preserve">VASYL SHVALYA </v>
      </c>
      <c r="AI217" s="138">
        <v>60</v>
      </c>
      <c r="AJ217" s="138" t="s">
        <v>2554</v>
      </c>
      <c r="AK217" s="138" t="s">
        <v>2555</v>
      </c>
      <c r="AL217" s="138">
        <v>20</v>
      </c>
      <c r="AM217" s="138" t="s">
        <v>2556</v>
      </c>
      <c r="AN217" s="138" t="s">
        <v>2557</v>
      </c>
      <c r="AO217" s="138">
        <v>20</v>
      </c>
      <c r="AP217" s="138"/>
      <c r="AQ217" s="138"/>
      <c r="AR217" s="138"/>
      <c r="AS217" s="138"/>
      <c r="AT217" s="138"/>
      <c r="AU217" s="138"/>
      <c r="AV217" s="138"/>
      <c r="AW217" s="138"/>
      <c r="AX217" s="138"/>
    </row>
    <row r="218" spans="1:16383" s="135" customFormat="1" ht="63.75" x14ac:dyDescent="0.2">
      <c r="A218" s="135">
        <v>106</v>
      </c>
      <c r="B218" s="135" t="s">
        <v>1884</v>
      </c>
      <c r="D218" s="140" t="s">
        <v>690</v>
      </c>
      <c r="E218" s="140" t="s">
        <v>2367</v>
      </c>
      <c r="F218" s="140">
        <v>12314</v>
      </c>
      <c r="G218" s="140" t="s">
        <v>2294</v>
      </c>
      <c r="H218" s="135">
        <v>2023</v>
      </c>
      <c r="I218" s="140" t="s">
        <v>2727</v>
      </c>
      <c r="J218" s="133">
        <v>174819.91</v>
      </c>
      <c r="K218" s="135" t="s">
        <v>2331</v>
      </c>
      <c r="L218" s="140" t="s">
        <v>2728</v>
      </c>
      <c r="M218" s="140" t="s">
        <v>2729</v>
      </c>
      <c r="N218" s="140" t="s">
        <v>2730</v>
      </c>
      <c r="O218" s="140" t="s">
        <v>2731</v>
      </c>
      <c r="P218" s="140">
        <v>75587</v>
      </c>
      <c r="Q218" s="154">
        <f>Table4[[#This Row],[21]]</f>
        <v>60.809606730769232</v>
      </c>
      <c r="R218" s="131">
        <f t="shared" si="28"/>
        <v>16.809606730769232</v>
      </c>
      <c r="S218" s="138">
        <v>12</v>
      </c>
      <c r="T218" s="138">
        <v>32</v>
      </c>
      <c r="U218" s="137">
        <f>SUBTOTAL(9,Table4[[#This Row],[18]:[20]])</f>
        <v>60.809606730769232</v>
      </c>
      <c r="V218" s="135">
        <v>100</v>
      </c>
      <c r="W218" s="135">
        <v>20</v>
      </c>
      <c r="X218" s="141" t="s">
        <v>2633</v>
      </c>
      <c r="Y218" s="138">
        <v>3</v>
      </c>
      <c r="Z218" s="138">
        <v>3</v>
      </c>
      <c r="AA218" s="138">
        <v>2</v>
      </c>
      <c r="AB218" s="138">
        <v>50</v>
      </c>
      <c r="AC218" s="138" t="str">
        <f>Table4[[#This Row],[11]]</f>
        <v>P_XXI_138</v>
      </c>
      <c r="AD218" s="138">
        <v>20.81</v>
      </c>
      <c r="AE218" s="138">
        <v>5</v>
      </c>
      <c r="AF218" s="138">
        <v>100</v>
      </c>
      <c r="AG218" s="140" t="str">
        <f>Table4[[#This Row],[4]]</f>
        <v>P1-0112</v>
      </c>
      <c r="AH218" s="140" t="str">
        <f>Table4[[#This Row],[5]]</f>
        <v xml:space="preserve">PRIMOŽ PELICON </v>
      </c>
      <c r="AI218" s="138">
        <v>100</v>
      </c>
      <c r="AJ218" s="138"/>
      <c r="AK218" s="138"/>
      <c r="AL218" s="138"/>
      <c r="AM218" s="138"/>
      <c r="AN218" s="138"/>
      <c r="AO218" s="138"/>
      <c r="AP218" s="138"/>
      <c r="AQ218" s="138"/>
      <c r="AR218" s="138"/>
      <c r="AS218" s="138"/>
      <c r="AT218" s="138"/>
      <c r="AU218" s="138"/>
      <c r="AV218" s="138"/>
      <c r="AW218" s="138"/>
      <c r="AX218" s="138"/>
      <c r="AY218" s="134"/>
    </row>
    <row r="219" spans="1:16383" s="72" customFormat="1" ht="267.75" customHeight="1" x14ac:dyDescent="0.2">
      <c r="A219" s="128">
        <v>106</v>
      </c>
      <c r="B219" s="135" t="s">
        <v>1884</v>
      </c>
      <c r="C219" s="135"/>
      <c r="D219" s="160" t="s">
        <v>1028</v>
      </c>
      <c r="E219" s="140" t="s">
        <v>2368</v>
      </c>
      <c r="F219" s="138">
        <v>11130</v>
      </c>
      <c r="G219" s="140" t="s">
        <v>2295</v>
      </c>
      <c r="H219" s="135">
        <v>2023</v>
      </c>
      <c r="I219" s="138" t="s">
        <v>2397</v>
      </c>
      <c r="J219" s="133">
        <v>99271.91</v>
      </c>
      <c r="K219" s="135" t="s">
        <v>2332</v>
      </c>
      <c r="L219" s="138" t="s">
        <v>2184</v>
      </c>
      <c r="M219" s="138" t="s">
        <v>2185</v>
      </c>
      <c r="N219" s="138" t="s">
        <v>2398</v>
      </c>
      <c r="O219" s="138" t="s">
        <v>2399</v>
      </c>
      <c r="P219" s="135" t="s">
        <v>2392</v>
      </c>
      <c r="Q219" s="154">
        <f>Table4[[#This Row],[21]]</f>
        <v>56.691719951923076</v>
      </c>
      <c r="R219" s="131">
        <f>J219*0.25/2080</f>
        <v>11.931719951923077</v>
      </c>
      <c r="S219" s="138">
        <v>20</v>
      </c>
      <c r="T219" s="138">
        <v>24.76</v>
      </c>
      <c r="U219" s="137">
        <f>SUBTOTAL(9,Table4[[#This Row],[18]:[20]])</f>
        <v>56.691719951923076</v>
      </c>
      <c r="V219" s="135">
        <v>100</v>
      </c>
      <c r="W219" s="135">
        <v>25</v>
      </c>
      <c r="X219" s="141" t="s">
        <v>2633</v>
      </c>
      <c r="Y219" s="138">
        <v>6</v>
      </c>
      <c r="Z219" s="138">
        <v>1</v>
      </c>
      <c r="AA219" s="138">
        <v>5</v>
      </c>
      <c r="AB219" s="138">
        <v>25</v>
      </c>
      <c r="AC219" s="138" t="str">
        <f>Table4[[#This Row],[11]]</f>
        <v>P_XXI_139</v>
      </c>
      <c r="AD219" s="135">
        <v>0</v>
      </c>
      <c r="AE219" s="138">
        <v>4</v>
      </c>
      <c r="AF219" s="138">
        <v>100</v>
      </c>
      <c r="AG219" s="138" t="str">
        <f>Table4[[#This Row],[4]]</f>
        <v>P2-0103</v>
      </c>
      <c r="AH219" s="138" t="str">
        <f>Table4[[#This Row],[5]]</f>
        <v>SAŠO DŽEROSKI</v>
      </c>
      <c r="AI219" s="138">
        <v>100</v>
      </c>
      <c r="AJ219" s="138"/>
      <c r="AK219" s="138"/>
      <c r="AL219" s="138"/>
      <c r="AM219" s="138"/>
      <c r="AN219" s="138"/>
      <c r="AO219" s="138"/>
      <c r="AP219" s="138"/>
      <c r="AQ219" s="138"/>
      <c r="AR219" s="138"/>
      <c r="AS219" s="138"/>
      <c r="AT219" s="138"/>
      <c r="AU219" s="138"/>
      <c r="AV219" s="138"/>
      <c r="AW219" s="138"/>
      <c r="AX219" s="138"/>
    </row>
    <row r="220" spans="1:16383" s="83" customFormat="1" ht="89.25" x14ac:dyDescent="0.2">
      <c r="A220" s="119">
        <v>106</v>
      </c>
      <c r="B220" s="135" t="s">
        <v>1884</v>
      </c>
      <c r="C220" s="135"/>
      <c r="D220" s="160"/>
      <c r="E220" s="140" t="s">
        <v>2369</v>
      </c>
      <c r="F220" s="138"/>
      <c r="G220" s="140" t="s">
        <v>2296</v>
      </c>
      <c r="H220" s="135">
        <v>2023</v>
      </c>
      <c r="I220" s="138" t="s">
        <v>2508</v>
      </c>
      <c r="J220" s="133">
        <v>167528.31999999998</v>
      </c>
      <c r="K220" s="135" t="s">
        <v>2333</v>
      </c>
      <c r="L220" s="138" t="s">
        <v>2509</v>
      </c>
      <c r="M220" s="138" t="s">
        <v>2510</v>
      </c>
      <c r="N220" s="138" t="s">
        <v>2511</v>
      </c>
      <c r="O220" s="138" t="s">
        <v>2512</v>
      </c>
      <c r="P220" s="140">
        <v>75596</v>
      </c>
      <c r="Q220" s="154">
        <f>Table4[[#This Row],[21]]</f>
        <v>42.308492307692305</v>
      </c>
      <c r="R220" s="131">
        <v>16.108492307692305</v>
      </c>
      <c r="S220" s="138">
        <v>12.5</v>
      </c>
      <c r="T220" s="138">
        <v>13.7</v>
      </c>
      <c r="U220" s="137">
        <f>SUBTOTAL(9,Table4[[#This Row],[18]:[20]])</f>
        <v>42.308492307692305</v>
      </c>
      <c r="V220" s="135">
        <v>100</v>
      </c>
      <c r="W220" s="135">
        <v>20</v>
      </c>
      <c r="X220" s="141" t="s">
        <v>2633</v>
      </c>
      <c r="Y220" s="138">
        <v>2</v>
      </c>
      <c r="Z220" s="138">
        <v>4</v>
      </c>
      <c r="AA220" s="138">
        <v>3</v>
      </c>
      <c r="AB220" s="138">
        <v>60</v>
      </c>
      <c r="AC220" s="138" t="str">
        <f>Table4[[#This Row],[11]]</f>
        <v>P_XXI_140</v>
      </c>
      <c r="AD220" s="138">
        <v>50</v>
      </c>
      <c r="AE220" s="138">
        <v>5</v>
      </c>
      <c r="AF220" s="138">
        <v>100</v>
      </c>
      <c r="AG220" s="138">
        <f>Table4[[#This Row],[4]]</f>
        <v>0</v>
      </c>
      <c r="AH220" s="138" t="str">
        <f>Table4[[#This Row],[5]]</f>
        <v>MIRAN MOZETIČ</v>
      </c>
      <c r="AI220" s="138">
        <v>50</v>
      </c>
      <c r="AJ220" s="138" t="s">
        <v>2513</v>
      </c>
      <c r="AK220" s="138" t="s">
        <v>2514</v>
      </c>
      <c r="AL220" s="138">
        <v>35</v>
      </c>
      <c r="AM220" s="138" t="s">
        <v>2515</v>
      </c>
      <c r="AN220" s="138" t="s">
        <v>2256</v>
      </c>
      <c r="AO220" s="138"/>
      <c r="AP220" s="138"/>
      <c r="AQ220" s="138"/>
      <c r="AR220" s="138"/>
      <c r="AS220" s="138"/>
      <c r="AT220" s="138"/>
      <c r="AU220" s="138"/>
      <c r="AV220" s="138"/>
      <c r="AW220" s="138"/>
      <c r="AX220" s="138"/>
    </row>
    <row r="221" spans="1:16383" s="83" customFormat="1" ht="63.75" x14ac:dyDescent="0.2">
      <c r="A221" s="145">
        <v>106</v>
      </c>
      <c r="B221" s="135" t="s">
        <v>1884</v>
      </c>
      <c r="C221" s="135"/>
      <c r="D221" s="160" t="s">
        <v>1606</v>
      </c>
      <c r="E221" s="140" t="s">
        <v>2370</v>
      </c>
      <c r="F221" s="135">
        <v>35463</v>
      </c>
      <c r="G221" s="140" t="s">
        <v>2297</v>
      </c>
      <c r="H221" s="135">
        <v>2023</v>
      </c>
      <c r="I221" s="138" t="s">
        <v>2472</v>
      </c>
      <c r="J221" s="133">
        <v>245090.60000000003</v>
      </c>
      <c r="K221" s="135" t="s">
        <v>2334</v>
      </c>
      <c r="L221" s="138" t="s">
        <v>2473</v>
      </c>
      <c r="M221" s="138" t="s">
        <v>2474</v>
      </c>
      <c r="N221" s="138" t="s">
        <v>2475</v>
      </c>
      <c r="O221" s="138" t="s">
        <v>2476</v>
      </c>
      <c r="P221" s="140">
        <v>75615</v>
      </c>
      <c r="Q221" s="154">
        <f>Table4[[#This Row],[21]]</f>
        <v>53.826403846153852</v>
      </c>
      <c r="R221" s="131">
        <v>23.56640384615385</v>
      </c>
      <c r="S221" s="138">
        <v>17.88</v>
      </c>
      <c r="T221" s="138">
        <v>12.38</v>
      </c>
      <c r="U221" s="137">
        <f>SUBTOTAL(9,Table4[[#This Row],[18]:[20]])</f>
        <v>53.826403846153852</v>
      </c>
      <c r="V221" s="135">
        <v>100</v>
      </c>
      <c r="W221" s="135">
        <v>20</v>
      </c>
      <c r="X221" s="141" t="s">
        <v>2633</v>
      </c>
      <c r="Y221" s="138">
        <v>3</v>
      </c>
      <c r="Z221" s="138">
        <v>10</v>
      </c>
      <c r="AA221" s="138">
        <v>4</v>
      </c>
      <c r="AB221" s="138">
        <v>47</v>
      </c>
      <c r="AC221" s="140" t="str">
        <f>Table4[[#This Row],[11]]</f>
        <v>P_XXI_141</v>
      </c>
      <c r="AD221" s="138">
        <v>58.5</v>
      </c>
      <c r="AE221" s="138">
        <v>5</v>
      </c>
      <c r="AF221" s="138">
        <v>100</v>
      </c>
      <c r="AG221" s="140" t="str">
        <f>Table4[[#This Row],[4]]</f>
        <v>I0-0005</v>
      </c>
      <c r="AH221" s="138" t="str">
        <f>Table4[[#This Row],[5]]</f>
        <v xml:space="preserve">ALJAŽ DRNOVŠEK </v>
      </c>
      <c r="AI221" s="138">
        <v>50</v>
      </c>
      <c r="AJ221" s="138" t="s">
        <v>2067</v>
      </c>
      <c r="AK221" s="138" t="s">
        <v>2068</v>
      </c>
      <c r="AL221" s="138">
        <v>30</v>
      </c>
      <c r="AM221" s="138" t="s">
        <v>1711</v>
      </c>
      <c r="AN221" s="138" t="s">
        <v>1491</v>
      </c>
      <c r="AO221" s="138">
        <v>20</v>
      </c>
      <c r="AP221" s="138"/>
      <c r="AQ221" s="138"/>
      <c r="AR221" s="138"/>
      <c r="AS221" s="138"/>
      <c r="AT221" s="138"/>
      <c r="AU221" s="138"/>
      <c r="AV221" s="138"/>
      <c r="AW221" s="138"/>
      <c r="AX221" s="138"/>
    </row>
    <row r="222" spans="1:16383" s="144" customFormat="1" ht="127.5" x14ac:dyDescent="0.2">
      <c r="A222" s="144">
        <v>106</v>
      </c>
      <c r="B222" s="135" t="s">
        <v>1884</v>
      </c>
      <c r="C222" s="135"/>
      <c r="D222" s="140" t="s">
        <v>753</v>
      </c>
      <c r="E222" s="140" t="s">
        <v>2371</v>
      </c>
      <c r="F222" s="140">
        <v>11279</v>
      </c>
      <c r="G222" s="140" t="s">
        <v>2298</v>
      </c>
      <c r="H222" s="135">
        <v>2023</v>
      </c>
      <c r="I222" s="140" t="s">
        <v>2732</v>
      </c>
      <c r="J222" s="133">
        <v>490595.55</v>
      </c>
      <c r="K222" s="135" t="s">
        <v>2335</v>
      </c>
      <c r="L222" s="140" t="s">
        <v>2733</v>
      </c>
      <c r="M222" s="140" t="s">
        <v>2734</v>
      </c>
      <c r="N222" s="140" t="s">
        <v>2735</v>
      </c>
      <c r="O222" s="140" t="s">
        <v>2736</v>
      </c>
      <c r="P222" s="140">
        <v>75514</v>
      </c>
      <c r="Q222" s="154">
        <f>Table4[[#This Row],[21]]</f>
        <v>105.05264903846154</v>
      </c>
      <c r="R222" s="131">
        <f t="shared" si="28"/>
        <v>47.172649038461536</v>
      </c>
      <c r="S222" s="138">
        <v>17.88</v>
      </c>
      <c r="T222" s="138">
        <v>40</v>
      </c>
      <c r="U222" s="137">
        <f>SUBTOTAL(9,Table4[[#This Row],[18]:[20]])</f>
        <v>105.05264903846154</v>
      </c>
      <c r="V222" s="135">
        <v>100</v>
      </c>
      <c r="W222" s="135">
        <v>20</v>
      </c>
      <c r="X222" s="141" t="s">
        <v>2633</v>
      </c>
      <c r="Y222" s="138">
        <v>3</v>
      </c>
      <c r="Z222" s="138">
        <v>2</v>
      </c>
      <c r="AA222" s="138">
        <v>3</v>
      </c>
      <c r="AB222" s="138">
        <v>32</v>
      </c>
      <c r="AC222" s="138" t="str">
        <f>Table4[[#This Row],[11]]</f>
        <v>P_XXI_142</v>
      </c>
      <c r="AD222" s="138">
        <v>40</v>
      </c>
      <c r="AE222" s="138">
        <v>5</v>
      </c>
      <c r="AF222" s="138"/>
      <c r="AG222" s="138" t="str">
        <f>Table4[[#This Row],[4]]</f>
        <v>P1-0143</v>
      </c>
      <c r="AH222" s="138" t="str">
        <f>Table4[[#This Row],[5]]</f>
        <v xml:space="preserve">NIVES OGRINC </v>
      </c>
      <c r="AI222" s="135">
        <v>100</v>
      </c>
      <c r="AJ222" s="138"/>
      <c r="AK222" s="138"/>
      <c r="AL222" s="138"/>
      <c r="AM222" s="138"/>
      <c r="AN222" s="138"/>
      <c r="AO222" s="138"/>
      <c r="AP222" s="138"/>
      <c r="AQ222" s="138"/>
      <c r="AR222" s="138"/>
      <c r="AS222" s="138"/>
      <c r="AT222" s="138"/>
      <c r="AU222" s="138"/>
      <c r="AV222" s="138"/>
      <c r="AW222" s="138"/>
      <c r="AX222" s="138"/>
      <c r="AY222" s="143"/>
    </row>
    <row r="223" spans="1:16383" s="83" customFormat="1" ht="102" x14ac:dyDescent="0.2">
      <c r="A223" s="142">
        <v>106</v>
      </c>
      <c r="B223" s="135" t="s">
        <v>1884</v>
      </c>
      <c r="C223" s="135"/>
      <c r="D223" s="160"/>
      <c r="E223" s="140" t="s">
        <v>2372</v>
      </c>
      <c r="F223" s="138"/>
      <c r="G223" s="140" t="s">
        <v>2299</v>
      </c>
      <c r="H223" s="135">
        <v>2023</v>
      </c>
      <c r="I223" s="138" t="s">
        <v>2516</v>
      </c>
      <c r="J223" s="133">
        <v>165923</v>
      </c>
      <c r="K223" s="135" t="s">
        <v>2336</v>
      </c>
      <c r="L223" s="138" t="s">
        <v>2517</v>
      </c>
      <c r="M223" s="138" t="s">
        <v>2518</v>
      </c>
      <c r="N223" s="138" t="s">
        <v>2519</v>
      </c>
      <c r="O223" s="138" t="s">
        <v>2520</v>
      </c>
      <c r="P223" s="140">
        <v>75606</v>
      </c>
      <c r="Q223" s="154">
        <f>Table4[[#This Row],[21]]</f>
        <v>37.654134615384613</v>
      </c>
      <c r="R223" s="131">
        <v>15.954134615384614</v>
      </c>
      <c r="S223" s="138">
        <v>11.2</v>
      </c>
      <c r="T223" s="138">
        <v>10.5</v>
      </c>
      <c r="U223" s="137">
        <f>SUBTOTAL(9,Table4[[#This Row],[18]:[20]])</f>
        <v>37.654134615384613</v>
      </c>
      <c r="V223" s="135">
        <v>100</v>
      </c>
      <c r="W223" s="135">
        <v>20</v>
      </c>
      <c r="X223" s="141" t="s">
        <v>2633</v>
      </c>
      <c r="Y223" s="138">
        <v>2</v>
      </c>
      <c r="Z223" s="138">
        <v>9</v>
      </c>
      <c r="AA223" s="138">
        <v>5</v>
      </c>
      <c r="AB223" s="138">
        <v>60</v>
      </c>
      <c r="AC223" s="138" t="str">
        <f>Table4[[#This Row],[11]]</f>
        <v>P_XXI_144</v>
      </c>
      <c r="AD223" s="138">
        <v>50</v>
      </c>
      <c r="AE223" s="138">
        <v>5</v>
      </c>
      <c r="AF223" s="138">
        <v>100</v>
      </c>
      <c r="AG223" s="138">
        <f>Table4[[#This Row],[4]]</f>
        <v>0</v>
      </c>
      <c r="AH223" s="138" t="str">
        <f>Table4[[#This Row],[5]]</f>
        <v xml:space="preserve">GREGOR PRIMC </v>
      </c>
      <c r="AI223" s="138">
        <v>60</v>
      </c>
      <c r="AJ223" s="138" t="s">
        <v>2521</v>
      </c>
      <c r="AK223" s="138" t="s">
        <v>2522</v>
      </c>
      <c r="AL223" s="138">
        <v>25</v>
      </c>
      <c r="AM223" s="138" t="s">
        <v>2523</v>
      </c>
      <c r="AN223" s="138" t="s">
        <v>2524</v>
      </c>
      <c r="AO223" s="138">
        <v>15</v>
      </c>
      <c r="AP223" s="138"/>
      <c r="AQ223" s="138"/>
      <c r="AR223" s="138"/>
      <c r="AS223" s="138"/>
      <c r="AT223" s="138"/>
      <c r="AU223" s="138"/>
      <c r="AV223" s="138"/>
      <c r="AW223" s="138"/>
      <c r="AX223" s="138"/>
    </row>
    <row r="224" spans="1:16383" s="135" customFormat="1" ht="140.25" customHeight="1" x14ac:dyDescent="0.2">
      <c r="A224" s="135">
        <v>106</v>
      </c>
      <c r="B224" s="135" t="s">
        <v>1884</v>
      </c>
      <c r="D224" s="140" t="s">
        <v>1077</v>
      </c>
      <c r="E224" s="140" t="s">
        <v>2373</v>
      </c>
      <c r="F224" s="140">
        <v>22281</v>
      </c>
      <c r="G224" s="140" t="s">
        <v>2300</v>
      </c>
      <c r="H224" s="135">
        <v>2023</v>
      </c>
      <c r="I224" s="140" t="s">
        <v>2737</v>
      </c>
      <c r="J224" s="133">
        <v>225987.28999999998</v>
      </c>
      <c r="K224" s="135" t="s">
        <v>2337</v>
      </c>
      <c r="L224" s="140" t="s">
        <v>2738</v>
      </c>
      <c r="M224" s="140" t="s">
        <v>2739</v>
      </c>
      <c r="N224" s="140" t="s">
        <v>2740</v>
      </c>
      <c r="O224" s="140" t="s">
        <v>2741</v>
      </c>
      <c r="P224" s="135" t="s">
        <v>2393</v>
      </c>
      <c r="Q224" s="154">
        <f>Table4[[#This Row],[21]]</f>
        <v>167.7995471153846</v>
      </c>
      <c r="R224" s="131">
        <f t="shared" si="28"/>
        <v>21.729547115384616</v>
      </c>
      <c r="S224" s="138">
        <v>45.62</v>
      </c>
      <c r="T224" s="138">
        <v>100.45</v>
      </c>
      <c r="U224" s="137">
        <f>SUBTOTAL(9,Table4[[#This Row],[18]:[20]])</f>
        <v>167.7995471153846</v>
      </c>
      <c r="V224" s="135">
        <v>100</v>
      </c>
      <c r="W224" s="135">
        <v>20</v>
      </c>
      <c r="X224" s="141" t="s">
        <v>2633</v>
      </c>
      <c r="Y224" s="138">
        <v>3</v>
      </c>
      <c r="Z224" s="138">
        <v>11</v>
      </c>
      <c r="AA224" s="138">
        <v>4</v>
      </c>
      <c r="AB224" s="138">
        <v>44</v>
      </c>
      <c r="AC224" s="138" t="str">
        <f>Table4[[#This Row],[11]]</f>
        <v>P_XXI_145</v>
      </c>
      <c r="AD224" s="138">
        <v>0</v>
      </c>
      <c r="AE224" s="138">
        <v>5</v>
      </c>
      <c r="AF224" s="138">
        <f t="shared" ref="AF224:AF234" si="29">(AI224+AL224+AO224+AR224+AU224+AX224)</f>
        <v>100</v>
      </c>
      <c r="AG224" s="138" t="str">
        <f>Table4[[#This Row],[4]]</f>
        <v>P2-0091</v>
      </c>
      <c r="AH224" s="138" t="str">
        <f>Table4[[#This Row],[5]]</f>
        <v xml:space="preserve">ŠPELA KUNEJ </v>
      </c>
      <c r="AI224" s="135">
        <v>100</v>
      </c>
      <c r="AJ224" s="138"/>
      <c r="AK224" s="138"/>
      <c r="AL224" s="138"/>
      <c r="AM224" s="138"/>
      <c r="AN224" s="138"/>
      <c r="AO224" s="138"/>
      <c r="AP224" s="138"/>
      <c r="AQ224" s="138"/>
      <c r="AR224" s="138"/>
      <c r="AS224" s="138"/>
      <c r="AT224" s="138"/>
      <c r="AU224" s="138"/>
      <c r="AV224" s="138"/>
      <c r="AW224" s="138"/>
      <c r="AX224" s="138"/>
      <c r="AY224" s="134"/>
    </row>
    <row r="225" spans="1:51" s="135" customFormat="1" ht="51" x14ac:dyDescent="0.2">
      <c r="A225" s="135">
        <v>106</v>
      </c>
      <c r="B225" s="135" t="s">
        <v>1884</v>
      </c>
      <c r="D225" s="140" t="s">
        <v>1077</v>
      </c>
      <c r="E225" s="140" t="s">
        <v>2374</v>
      </c>
      <c r="F225" s="140">
        <v>11093</v>
      </c>
      <c r="G225" s="140" t="s">
        <v>2301</v>
      </c>
      <c r="H225" s="135">
        <v>2023</v>
      </c>
      <c r="I225" s="140" t="s">
        <v>2742</v>
      </c>
      <c r="J225" s="133">
        <v>129664.31</v>
      </c>
      <c r="K225" s="135" t="s">
        <v>2338</v>
      </c>
      <c r="L225" s="140" t="s">
        <v>2743</v>
      </c>
      <c r="M225" s="140" t="s">
        <v>2744</v>
      </c>
      <c r="N225" s="140" t="s">
        <v>2745</v>
      </c>
      <c r="O225" s="140" t="s">
        <v>2746</v>
      </c>
      <c r="P225" s="140">
        <v>74878</v>
      </c>
      <c r="Q225" s="154">
        <f>Table4[[#This Row],[21]]</f>
        <v>96.267722115384629</v>
      </c>
      <c r="R225" s="131">
        <f t="shared" si="28"/>
        <v>12.467722115384616</v>
      </c>
      <c r="S225" s="138">
        <v>26.17</v>
      </c>
      <c r="T225" s="138">
        <v>57.63</v>
      </c>
      <c r="U225" s="137">
        <f>SUBTOTAL(9,Table4[[#This Row],[18]:[20]])</f>
        <v>96.267722115384629</v>
      </c>
      <c r="V225" s="135">
        <v>100</v>
      </c>
      <c r="W225" s="135">
        <v>20</v>
      </c>
      <c r="X225" s="141" t="s">
        <v>2633</v>
      </c>
      <c r="Y225" s="138">
        <v>4</v>
      </c>
      <c r="Z225" s="138">
        <v>2</v>
      </c>
      <c r="AA225" s="138">
        <v>3</v>
      </c>
      <c r="AB225" s="138">
        <v>4</v>
      </c>
      <c r="AC225" s="138" t="str">
        <f>Table4[[#This Row],[11]]</f>
        <v>P_XXI_146</v>
      </c>
      <c r="AD225" s="138">
        <v>0</v>
      </c>
      <c r="AE225" s="138">
        <v>5</v>
      </c>
      <c r="AF225" s="138">
        <f t="shared" si="29"/>
        <v>100</v>
      </c>
      <c r="AG225" s="138" t="str">
        <f>Table4[[#This Row],[4]]</f>
        <v>P2-0091</v>
      </c>
      <c r="AH225" s="138" t="str">
        <f>Table4[[#This Row],[5]]</f>
        <v>SREČO DAVOR ŠKAPIN</v>
      </c>
      <c r="AI225" s="135">
        <v>100</v>
      </c>
      <c r="AJ225" s="138"/>
      <c r="AK225" s="138"/>
      <c r="AL225" s="138"/>
      <c r="AM225" s="138"/>
      <c r="AN225" s="138"/>
      <c r="AO225" s="138"/>
      <c r="AP225" s="138"/>
      <c r="AQ225" s="138"/>
      <c r="AR225" s="138"/>
      <c r="AS225" s="138"/>
      <c r="AT225" s="138"/>
      <c r="AU225" s="138"/>
      <c r="AV225" s="138"/>
      <c r="AW225" s="138"/>
      <c r="AX225" s="138"/>
      <c r="AY225" s="134"/>
    </row>
    <row r="226" spans="1:51" s="135" customFormat="1" ht="127.5" x14ac:dyDescent="0.2">
      <c r="A226" s="135">
        <v>106</v>
      </c>
      <c r="B226" s="135" t="s">
        <v>1884</v>
      </c>
      <c r="D226" s="140" t="s">
        <v>1077</v>
      </c>
      <c r="E226" s="140" t="s">
        <v>2375</v>
      </c>
      <c r="F226" s="140">
        <v>13311</v>
      </c>
      <c r="G226" s="140" t="s">
        <v>2302</v>
      </c>
      <c r="H226" s="135">
        <v>2023</v>
      </c>
      <c r="I226" s="140" t="s">
        <v>2747</v>
      </c>
      <c r="J226" s="133">
        <v>115766.41999999998</v>
      </c>
      <c r="K226" s="135" t="s">
        <v>2339</v>
      </c>
      <c r="L226" s="140" t="s">
        <v>2748</v>
      </c>
      <c r="M226" s="140" t="s">
        <v>2749</v>
      </c>
      <c r="N226" s="140" t="s">
        <v>2750</v>
      </c>
      <c r="O226" s="140" t="s">
        <v>2751</v>
      </c>
      <c r="P226" s="135" t="s">
        <v>2394</v>
      </c>
      <c r="Q226" s="154">
        <f>Table4[[#This Row],[21]]</f>
        <v>85.961386538461539</v>
      </c>
      <c r="R226" s="131">
        <f t="shared" si="28"/>
        <v>11.131386538461538</v>
      </c>
      <c r="S226" s="138">
        <v>23.37</v>
      </c>
      <c r="T226" s="138">
        <v>51.46</v>
      </c>
      <c r="U226" s="137">
        <f>SUBTOTAL(9,Table4[[#This Row],[18]:[20]])</f>
        <v>85.961386538461539</v>
      </c>
      <c r="V226" s="135">
        <v>100</v>
      </c>
      <c r="W226" s="135">
        <v>20</v>
      </c>
      <c r="X226" s="141" t="s">
        <v>2633</v>
      </c>
      <c r="Y226" s="138">
        <v>3</v>
      </c>
      <c r="Z226" s="138">
        <v>11</v>
      </c>
      <c r="AA226" s="138">
        <v>4</v>
      </c>
      <c r="AB226" s="138">
        <v>3</v>
      </c>
      <c r="AC226" s="138" t="str">
        <f>Table4[[#This Row],[11]]</f>
        <v>P_XXI_147</v>
      </c>
      <c r="AD226" s="138">
        <v>0</v>
      </c>
      <c r="AE226" s="138">
        <v>5</v>
      </c>
      <c r="AF226" s="138">
        <f t="shared" si="29"/>
        <v>100</v>
      </c>
      <c r="AG226" s="138" t="str">
        <f>Table4[[#This Row],[4]]</f>
        <v>P2-0091</v>
      </c>
      <c r="AH226" s="138" t="str">
        <f>Table4[[#This Row],[5]]</f>
        <v xml:space="preserve">MARJETA MAČEK KRŽMANC </v>
      </c>
      <c r="AI226" s="135">
        <v>100</v>
      </c>
      <c r="AJ226" s="138"/>
      <c r="AK226" s="138"/>
      <c r="AL226" s="138"/>
      <c r="AM226" s="138"/>
      <c r="AN226" s="138"/>
      <c r="AO226" s="138"/>
      <c r="AP226" s="138"/>
      <c r="AQ226" s="138"/>
      <c r="AR226" s="138"/>
      <c r="AS226" s="138"/>
      <c r="AT226" s="138"/>
      <c r="AU226" s="138"/>
      <c r="AV226" s="138"/>
      <c r="AW226" s="138"/>
      <c r="AX226" s="138"/>
      <c r="AY226" s="134"/>
    </row>
    <row r="227" spans="1:51" s="135" customFormat="1" ht="102" x14ac:dyDescent="0.2">
      <c r="A227" s="135">
        <v>106</v>
      </c>
      <c r="B227" s="135" t="s">
        <v>1884</v>
      </c>
      <c r="D227" s="140" t="s">
        <v>712</v>
      </c>
      <c r="E227" s="140" t="s">
        <v>2376</v>
      </c>
      <c r="F227" s="140">
        <v>15735</v>
      </c>
      <c r="G227" s="140" t="s">
        <v>2303</v>
      </c>
      <c r="H227" s="135">
        <v>2023</v>
      </c>
      <c r="I227" s="140" t="s">
        <v>2032</v>
      </c>
      <c r="J227" s="133">
        <v>13394.68</v>
      </c>
      <c r="K227" s="135" t="s">
        <v>2340</v>
      </c>
      <c r="L227" s="140" t="s">
        <v>1750</v>
      </c>
      <c r="M227" s="140" t="s">
        <v>2752</v>
      </c>
      <c r="N227" s="140" t="s">
        <v>2753</v>
      </c>
      <c r="O227" s="140" t="s">
        <v>2032</v>
      </c>
      <c r="P227" s="135" t="s">
        <v>2395</v>
      </c>
      <c r="Q227" s="154">
        <f>Table4[[#This Row],[21]]</f>
        <v>51.287949999999995</v>
      </c>
      <c r="R227" s="131">
        <f t="shared" si="28"/>
        <v>1.2879500000000002</v>
      </c>
      <c r="S227" s="138">
        <v>20</v>
      </c>
      <c r="T227" s="138">
        <v>30</v>
      </c>
      <c r="U227" s="137">
        <f>SUBTOTAL(9,Table4[[#This Row],[18]:[20]])</f>
        <v>51.287949999999995</v>
      </c>
      <c r="V227" s="135">
        <v>100</v>
      </c>
      <c r="W227" s="135">
        <v>20</v>
      </c>
      <c r="X227" s="141" t="s">
        <v>2633</v>
      </c>
      <c r="Y227" s="138">
        <v>6</v>
      </c>
      <c r="Z227" s="138">
        <v>4</v>
      </c>
      <c r="AA227" s="138">
        <v>8</v>
      </c>
      <c r="AB227" s="138">
        <v>6</v>
      </c>
      <c r="AC227" s="138" t="str">
        <f>Table4[[#This Row],[11]]</f>
        <v>P_XXI_148</v>
      </c>
      <c r="AD227" s="135">
        <v>0</v>
      </c>
      <c r="AE227" s="138"/>
      <c r="AF227" s="138">
        <f t="shared" si="29"/>
        <v>100</v>
      </c>
      <c r="AG227" s="138" t="str">
        <f>Table4[[#This Row],[4]]</f>
        <v>P2-0001</v>
      </c>
      <c r="AH227" s="138" t="str">
        <f>Table4[[#This Row],[5]]</f>
        <v xml:space="preserve">GREGOR DOLANC </v>
      </c>
      <c r="AI227" s="135">
        <v>100</v>
      </c>
      <c r="AJ227" s="138"/>
      <c r="AK227" s="138"/>
      <c r="AL227" s="138"/>
      <c r="AM227" s="138"/>
      <c r="AN227" s="138"/>
      <c r="AO227" s="138"/>
      <c r="AP227" s="138"/>
      <c r="AQ227" s="138"/>
      <c r="AR227" s="138"/>
      <c r="AS227" s="138"/>
      <c r="AT227" s="138"/>
      <c r="AU227" s="138"/>
      <c r="AV227" s="138"/>
      <c r="AW227" s="138"/>
      <c r="AX227" s="138"/>
      <c r="AY227" s="134"/>
    </row>
    <row r="228" spans="1:51" s="135" customFormat="1" ht="89.25" x14ac:dyDescent="0.2">
      <c r="A228" s="135">
        <v>106</v>
      </c>
      <c r="B228" s="135" t="s">
        <v>1884</v>
      </c>
      <c r="D228" s="140" t="s">
        <v>771</v>
      </c>
      <c r="E228" s="140" t="s">
        <v>2377</v>
      </c>
      <c r="F228" s="140">
        <v>33333</v>
      </c>
      <c r="G228" s="140" t="s">
        <v>2304</v>
      </c>
      <c r="H228" s="135">
        <v>2023</v>
      </c>
      <c r="I228" s="140" t="s">
        <v>2754</v>
      </c>
      <c r="J228" s="133">
        <v>101739.43</v>
      </c>
      <c r="K228" s="135" t="s">
        <v>2341</v>
      </c>
      <c r="L228" s="140" t="s">
        <v>2755</v>
      </c>
      <c r="M228" s="140" t="s">
        <v>2756</v>
      </c>
      <c r="N228" s="140" t="s">
        <v>2757</v>
      </c>
      <c r="O228" s="140" t="s">
        <v>2758</v>
      </c>
      <c r="P228" s="140">
        <v>74505</v>
      </c>
      <c r="Q228" s="154">
        <f>Table4[[#This Row],[21]]</f>
        <v>159.78263749999999</v>
      </c>
      <c r="R228" s="131">
        <f t="shared" si="28"/>
        <v>9.7826374999999999</v>
      </c>
      <c r="S228" s="138">
        <v>50</v>
      </c>
      <c r="T228" s="138">
        <v>100</v>
      </c>
      <c r="U228" s="137">
        <f>SUBTOTAL(9,Table4[[#This Row],[18]:[20]])</f>
        <v>159.78263749999999</v>
      </c>
      <c r="V228" s="135">
        <v>100</v>
      </c>
      <c r="W228" s="135">
        <v>20</v>
      </c>
      <c r="X228" s="141" t="s">
        <v>2633</v>
      </c>
      <c r="Y228" s="138">
        <v>4</v>
      </c>
      <c r="Z228" s="138">
        <v>7</v>
      </c>
      <c r="AA228" s="138">
        <v>1</v>
      </c>
      <c r="AB228" s="138">
        <v>60</v>
      </c>
      <c r="AC228" s="138" t="str">
        <f>Table4[[#This Row],[11]]</f>
        <v>P_XXI_149</v>
      </c>
      <c r="AD228" s="138">
        <v>200</v>
      </c>
      <c r="AE228" s="138">
        <v>5</v>
      </c>
      <c r="AF228" s="138">
        <f t="shared" si="29"/>
        <v>100</v>
      </c>
      <c r="AG228" s="138" t="str">
        <f>Table4[[#This Row],[4]]</f>
        <v>P2-0076</v>
      </c>
      <c r="AH228" s="138" t="str">
        <f>Table4[[#This Row],[5]]</f>
        <v>ADAM C. MC DONNELL</v>
      </c>
      <c r="AI228" s="135">
        <v>100</v>
      </c>
      <c r="AJ228" s="138"/>
      <c r="AK228" s="138"/>
      <c r="AL228" s="138"/>
      <c r="AM228" s="138"/>
      <c r="AN228" s="138"/>
      <c r="AO228" s="138"/>
      <c r="AP228" s="138"/>
      <c r="AQ228" s="138"/>
      <c r="AR228" s="138"/>
      <c r="AS228" s="138"/>
      <c r="AT228" s="138"/>
      <c r="AU228" s="138"/>
      <c r="AV228" s="138"/>
      <c r="AW228" s="138"/>
      <c r="AX228" s="138"/>
      <c r="AY228" s="134"/>
    </row>
    <row r="229" spans="1:51" s="135" customFormat="1" ht="89.25" x14ac:dyDescent="0.2">
      <c r="A229" s="135">
        <v>106</v>
      </c>
      <c r="B229" s="135" t="s">
        <v>1884</v>
      </c>
      <c r="D229" s="140" t="s">
        <v>677</v>
      </c>
      <c r="E229" s="140" t="s">
        <v>2378</v>
      </c>
      <c r="F229" s="140">
        <v>7525</v>
      </c>
      <c r="G229" s="140" t="s">
        <v>2305</v>
      </c>
      <c r="H229" s="135">
        <v>2023</v>
      </c>
      <c r="I229" s="140" t="s">
        <v>2759</v>
      </c>
      <c r="J229" s="133">
        <v>176210.31</v>
      </c>
      <c r="K229" s="135" t="s">
        <v>2342</v>
      </c>
      <c r="L229" s="140" t="s">
        <v>2760</v>
      </c>
      <c r="M229" s="140" t="s">
        <v>2761</v>
      </c>
      <c r="N229" s="140" t="s">
        <v>2762</v>
      </c>
      <c r="O229" s="140" t="s">
        <v>2763</v>
      </c>
      <c r="P229" s="140">
        <v>75609</v>
      </c>
      <c r="Q229" s="154">
        <f>Table4[[#This Row],[21]]</f>
        <v>42.359123798076922</v>
      </c>
      <c r="R229" s="131">
        <f>J229*0.25/2080</f>
        <v>21.179123798076922</v>
      </c>
      <c r="S229" s="138">
        <v>0</v>
      </c>
      <c r="T229" s="138">
        <v>21.18</v>
      </c>
      <c r="U229" s="137">
        <f>SUBTOTAL(9,Table4[[#This Row],[18]:[20]])</f>
        <v>42.359123798076922</v>
      </c>
      <c r="V229" s="135">
        <v>100</v>
      </c>
      <c r="W229" s="135">
        <v>25</v>
      </c>
      <c r="X229" s="141" t="s">
        <v>2633</v>
      </c>
      <c r="Y229" s="138">
        <v>6</v>
      </c>
      <c r="Z229" s="138">
        <v>1</v>
      </c>
      <c r="AA229" s="138">
        <v>5</v>
      </c>
      <c r="AB229" s="138">
        <v>63</v>
      </c>
      <c r="AC229" s="138" t="str">
        <f>Table4[[#This Row],[11]]</f>
        <v>P_XXI_150</v>
      </c>
      <c r="AD229" s="138">
        <v>63.54</v>
      </c>
      <c r="AE229" s="138">
        <v>4</v>
      </c>
      <c r="AF229" s="138">
        <f t="shared" si="29"/>
        <v>100</v>
      </c>
      <c r="AG229" s="138" t="str">
        <f>Table4[[#This Row],[4]]</f>
        <v>P1-0135</v>
      </c>
      <c r="AH229" s="138" t="str">
        <f>Table4[[#This Row],[5]]</f>
        <v>ANDREJ FILIPČIČ</v>
      </c>
      <c r="AI229" s="135">
        <v>100</v>
      </c>
      <c r="AJ229" s="138"/>
      <c r="AK229" s="138"/>
      <c r="AL229" s="138"/>
      <c r="AM229" s="138"/>
      <c r="AN229" s="138"/>
      <c r="AO229" s="138"/>
      <c r="AP229" s="138"/>
      <c r="AQ229" s="138"/>
      <c r="AR229" s="138"/>
      <c r="AS229" s="138"/>
      <c r="AT229" s="138"/>
      <c r="AU229" s="138"/>
      <c r="AV229" s="138"/>
      <c r="AW229" s="138"/>
      <c r="AX229" s="138"/>
      <c r="AY229" s="134"/>
    </row>
    <row r="230" spans="1:51" s="63" customFormat="1" ht="191.25" x14ac:dyDescent="0.2">
      <c r="A230" s="128">
        <v>106</v>
      </c>
      <c r="B230" s="135" t="s">
        <v>1884</v>
      </c>
      <c r="C230" s="135"/>
      <c r="D230" s="160" t="s">
        <v>656</v>
      </c>
      <c r="E230" s="140" t="s">
        <v>2379</v>
      </c>
      <c r="F230" s="138">
        <v>28235</v>
      </c>
      <c r="G230" s="140" t="s">
        <v>2306</v>
      </c>
      <c r="H230" s="135">
        <v>2023</v>
      </c>
      <c r="I230" s="138" t="s">
        <v>2566</v>
      </c>
      <c r="J230" s="133">
        <v>62251.69</v>
      </c>
      <c r="K230" s="135" t="s">
        <v>2343</v>
      </c>
      <c r="L230" s="138" t="s">
        <v>2567</v>
      </c>
      <c r="M230" s="138" t="s">
        <v>2568</v>
      </c>
      <c r="N230" s="138" t="s">
        <v>2569</v>
      </c>
      <c r="O230" s="138" t="s">
        <v>2570</v>
      </c>
      <c r="P230" s="135" t="s">
        <v>2571</v>
      </c>
      <c r="Q230" s="154">
        <f>Table4[[#This Row],[21]]</f>
        <v>69.715739423076926</v>
      </c>
      <c r="R230" s="131">
        <f>J230*0.2/2080</f>
        <v>5.9857394230769234</v>
      </c>
      <c r="S230" s="138">
        <v>5</v>
      </c>
      <c r="T230" s="138">
        <v>58.73</v>
      </c>
      <c r="U230" s="137">
        <f>SUBTOTAL(9,Table4[[#This Row],[18]:[20]])</f>
        <v>69.715739423076926</v>
      </c>
      <c r="V230" s="135">
        <v>100</v>
      </c>
      <c r="W230" s="135">
        <v>20</v>
      </c>
      <c r="X230" s="141" t="s">
        <v>2633</v>
      </c>
      <c r="Y230" s="138">
        <v>3</v>
      </c>
      <c r="Z230" s="138">
        <v>3.6</v>
      </c>
      <c r="AA230" s="138" t="s">
        <v>2572</v>
      </c>
      <c r="AB230" s="138">
        <v>60</v>
      </c>
      <c r="AC230" s="138" t="str">
        <f>Table4[[#This Row],[11]]</f>
        <v>P_XXI_151</v>
      </c>
      <c r="AD230" s="135">
        <v>0</v>
      </c>
      <c r="AE230" s="138">
        <v>5</v>
      </c>
      <c r="AF230" s="138">
        <v>100</v>
      </c>
      <c r="AG230" s="138" t="str">
        <f>Table4[[#This Row],[4]]</f>
        <v>P1-0099</v>
      </c>
      <c r="AH230" s="138" t="str">
        <f>Table4[[#This Row],[5]]</f>
        <v>ERIK ZUPANIČ</v>
      </c>
      <c r="AI230" s="138">
        <v>100</v>
      </c>
      <c r="AJ230" s="138"/>
      <c r="AK230" s="138"/>
      <c r="AL230" s="138"/>
      <c r="AM230" s="138"/>
      <c r="AN230" s="138"/>
      <c r="AO230" s="138"/>
      <c r="AP230" s="138"/>
      <c r="AQ230" s="138"/>
      <c r="AR230" s="138"/>
      <c r="AS230" s="138"/>
      <c r="AT230" s="138"/>
      <c r="AU230" s="138"/>
      <c r="AV230" s="138"/>
      <c r="AW230" s="138"/>
      <c r="AX230" s="138"/>
    </row>
    <row r="231" spans="1:51" s="63" customFormat="1" ht="267.75" x14ac:dyDescent="0.2">
      <c r="A231" s="127">
        <v>106</v>
      </c>
      <c r="B231" s="135" t="s">
        <v>1884</v>
      </c>
      <c r="C231" s="135"/>
      <c r="D231" s="160" t="s">
        <v>1968</v>
      </c>
      <c r="E231" s="140" t="s">
        <v>2380</v>
      </c>
      <c r="F231" s="138">
        <v>21545</v>
      </c>
      <c r="G231" s="140" t="s">
        <v>2307</v>
      </c>
      <c r="H231" s="135">
        <v>2023</v>
      </c>
      <c r="I231" s="138" t="s">
        <v>2573</v>
      </c>
      <c r="J231" s="133">
        <v>254704.87000000005</v>
      </c>
      <c r="K231" s="135" t="s">
        <v>2344</v>
      </c>
      <c r="L231" s="138" t="s">
        <v>2574</v>
      </c>
      <c r="M231" s="138" t="s">
        <v>2575</v>
      </c>
      <c r="N231" s="138" t="s">
        <v>2576</v>
      </c>
      <c r="O231" s="138" t="s">
        <v>2577</v>
      </c>
      <c r="P231" s="135" t="s">
        <v>2396</v>
      </c>
      <c r="Q231" s="154">
        <f>Table4[[#This Row],[21]]</f>
        <v>86.220852884615397</v>
      </c>
      <c r="R231" s="131">
        <f>J231*0.2/2080</f>
        <v>24.490852884615393</v>
      </c>
      <c r="S231" s="138">
        <v>3</v>
      </c>
      <c r="T231" s="138">
        <v>58.73</v>
      </c>
      <c r="U231" s="137">
        <f>SUBTOTAL(9,Table4[[#This Row],[18]:[20]])</f>
        <v>86.220852884615397</v>
      </c>
      <c r="V231" s="135">
        <v>100</v>
      </c>
      <c r="W231" s="135">
        <v>20</v>
      </c>
      <c r="X231" s="141" t="s">
        <v>2633</v>
      </c>
      <c r="Y231" s="138">
        <v>6</v>
      </c>
      <c r="Z231" s="138">
        <v>6.4</v>
      </c>
      <c r="AA231" s="138" t="s">
        <v>2578</v>
      </c>
      <c r="AB231" s="138">
        <v>60</v>
      </c>
      <c r="AC231" s="138" t="str">
        <f>Table4[[#This Row],[11]]</f>
        <v>P_XXI_153</v>
      </c>
      <c r="AD231" s="135">
        <v>0</v>
      </c>
      <c r="AE231" s="138">
        <v>5</v>
      </c>
      <c r="AF231" s="138">
        <v>100</v>
      </c>
      <c r="AG231" s="138" t="str">
        <f>Table4[[#This Row],[4]]</f>
        <v>P1-0416</v>
      </c>
      <c r="AH231" s="138" t="str">
        <f>Table4[[#This Row],[5]]</f>
        <v xml:space="preserve">PETER JEGLIČ </v>
      </c>
      <c r="AI231" s="138">
        <v>100</v>
      </c>
      <c r="AJ231" s="138"/>
      <c r="AK231" s="138"/>
      <c r="AL231" s="138"/>
      <c r="AM231" s="138"/>
      <c r="AN231" s="138"/>
      <c r="AO231" s="138"/>
      <c r="AP231" s="138"/>
      <c r="AQ231" s="138"/>
      <c r="AR231" s="138"/>
      <c r="AS231" s="138"/>
      <c r="AT231" s="138"/>
      <c r="AU231" s="138"/>
      <c r="AV231" s="138"/>
      <c r="AW231" s="138"/>
      <c r="AX231" s="138"/>
    </row>
    <row r="232" spans="1:51" s="135" customFormat="1" ht="76.5" x14ac:dyDescent="0.2">
      <c r="A232" s="135">
        <v>106</v>
      </c>
      <c r="B232" s="135" t="s">
        <v>1884</v>
      </c>
      <c r="D232" s="140" t="s">
        <v>1620</v>
      </c>
      <c r="E232" s="140" t="s">
        <v>2381</v>
      </c>
      <c r="F232" s="140">
        <v>25624</v>
      </c>
      <c r="G232" s="140" t="s">
        <v>2308</v>
      </c>
      <c r="H232" s="135">
        <v>2023</v>
      </c>
      <c r="I232" s="140" t="s">
        <v>2764</v>
      </c>
      <c r="J232" s="133">
        <v>68693.47</v>
      </c>
      <c r="K232" s="135" t="s">
        <v>2345</v>
      </c>
      <c r="L232" s="140" t="s">
        <v>2765</v>
      </c>
      <c r="M232" s="140" t="s">
        <v>2766</v>
      </c>
      <c r="N232" s="140" t="s">
        <v>2767</v>
      </c>
      <c r="O232" s="140" t="s">
        <v>2768</v>
      </c>
      <c r="P232" s="140">
        <v>75616</v>
      </c>
      <c r="Q232" s="154">
        <f>Table4[[#This Row],[21]]</f>
        <v>40.495141346153844</v>
      </c>
      <c r="R232" s="131">
        <f>J232*0.2/2080</f>
        <v>6.6051413461538466</v>
      </c>
      <c r="S232" s="138">
        <v>12</v>
      </c>
      <c r="T232" s="138">
        <v>21.89</v>
      </c>
      <c r="U232" s="137">
        <f>SUBTOTAL(9,Table4[[#This Row],[18]:[20]])</f>
        <v>40.495141346153844</v>
      </c>
      <c r="V232" s="135">
        <v>100</v>
      </c>
      <c r="W232" s="135">
        <v>20</v>
      </c>
      <c r="X232" s="141" t="s">
        <v>2633</v>
      </c>
      <c r="Y232" s="138">
        <v>1</v>
      </c>
      <c r="Z232" s="138">
        <v>1</v>
      </c>
      <c r="AA232" s="138">
        <v>7</v>
      </c>
      <c r="AB232" s="138">
        <v>50</v>
      </c>
      <c r="AC232" s="138" t="str">
        <f>Table4[[#This Row],[11]]</f>
        <v>P_XXI_154</v>
      </c>
      <c r="AD232" s="138">
        <v>21.89</v>
      </c>
      <c r="AE232" s="138">
        <v>5</v>
      </c>
      <c r="AF232" s="138">
        <f t="shared" si="29"/>
        <v>100</v>
      </c>
      <c r="AG232" s="138" t="str">
        <f>Table4[[#This Row],[4]]</f>
        <v>P2-0405</v>
      </c>
      <c r="AH232" s="138" t="str">
        <f>Table4[[#This Row],[5]]</f>
        <v xml:space="preserve">SABINA MARKELJ </v>
      </c>
      <c r="AI232" s="135">
        <v>100</v>
      </c>
      <c r="AJ232" s="138"/>
      <c r="AK232" s="138"/>
      <c r="AL232" s="138"/>
      <c r="AM232" s="138"/>
      <c r="AN232" s="138"/>
      <c r="AO232" s="138"/>
      <c r="AP232" s="138"/>
      <c r="AQ232" s="138"/>
      <c r="AR232" s="138"/>
      <c r="AS232" s="138"/>
      <c r="AT232" s="138"/>
      <c r="AU232" s="138"/>
      <c r="AV232" s="138"/>
      <c r="AW232" s="138"/>
      <c r="AX232" s="138"/>
      <c r="AY232" s="134"/>
    </row>
    <row r="233" spans="1:51" s="120" customFormat="1" ht="153" x14ac:dyDescent="0.2">
      <c r="A233" s="128">
        <v>106</v>
      </c>
      <c r="B233" s="135" t="s">
        <v>1884</v>
      </c>
      <c r="C233" s="135"/>
      <c r="D233" s="160" t="s">
        <v>675</v>
      </c>
      <c r="E233" s="140" t="s">
        <v>2382</v>
      </c>
      <c r="F233" s="138">
        <v>15813</v>
      </c>
      <c r="G233" s="140" t="s">
        <v>2309</v>
      </c>
      <c r="H233" s="135">
        <v>2023</v>
      </c>
      <c r="I233" s="138" t="s">
        <v>2525</v>
      </c>
      <c r="J233" s="133">
        <v>245295.44</v>
      </c>
      <c r="K233" s="135" t="s">
        <v>2346</v>
      </c>
      <c r="L233" s="138" t="s">
        <v>2526</v>
      </c>
      <c r="M233" s="138" t="s">
        <v>2527</v>
      </c>
      <c r="N233" s="138" t="s">
        <v>2528</v>
      </c>
      <c r="O233" s="138" t="s">
        <v>2529</v>
      </c>
      <c r="P233" s="140">
        <v>75631</v>
      </c>
      <c r="Q233" s="154">
        <f>Table4[[#This Row],[21]]</f>
        <v>95.676099999999991</v>
      </c>
      <c r="R233" s="131">
        <f>J233*0.2/2080</f>
        <v>23.586100000000002</v>
      </c>
      <c r="S233" s="138">
        <v>13.36</v>
      </c>
      <c r="T233" s="138">
        <v>58.73</v>
      </c>
      <c r="U233" s="137">
        <f>SUBTOTAL(9,Table4[[#This Row],[18]:[20]])</f>
        <v>95.676099999999991</v>
      </c>
      <c r="V233" s="135">
        <v>100</v>
      </c>
      <c r="W233" s="135">
        <v>20</v>
      </c>
      <c r="X233" s="141" t="s">
        <v>2633</v>
      </c>
      <c r="Y233" s="138">
        <v>3</v>
      </c>
      <c r="Z233" s="138">
        <v>4</v>
      </c>
      <c r="AA233" s="138">
        <v>6</v>
      </c>
      <c r="AB233" s="138">
        <v>10</v>
      </c>
      <c r="AC233" s="138" t="str">
        <f>Table4[[#This Row],[11]]</f>
        <v>P_XXI_155</v>
      </c>
      <c r="AD233" s="138">
        <v>58.73</v>
      </c>
      <c r="AE233" s="138">
        <v>5</v>
      </c>
      <c r="AF233" s="138">
        <f t="shared" si="29"/>
        <v>100</v>
      </c>
      <c r="AG233" s="138" t="str">
        <f>Table4[[#This Row],[4]]</f>
        <v>P4-0127</v>
      </c>
      <c r="AH233" s="138" t="str">
        <f>Table4[[#This Row],[5]]</f>
        <v xml:space="preserve">BORIS ROGELJ </v>
      </c>
      <c r="AI233" s="138">
        <v>60</v>
      </c>
      <c r="AJ233" s="138" t="s">
        <v>2265</v>
      </c>
      <c r="AK233" s="138" t="s">
        <v>2109</v>
      </c>
      <c r="AL233" s="138">
        <v>20</v>
      </c>
      <c r="AM233" s="138" t="s">
        <v>2530</v>
      </c>
      <c r="AN233" s="138" t="s">
        <v>2531</v>
      </c>
      <c r="AO233" s="138">
        <v>10</v>
      </c>
      <c r="AP233" s="138" t="s">
        <v>2532</v>
      </c>
      <c r="AQ233" s="138" t="s">
        <v>2533</v>
      </c>
      <c r="AR233" s="138">
        <v>10</v>
      </c>
      <c r="AS233" s="138"/>
      <c r="AT233" s="138"/>
      <c r="AU233" s="138"/>
      <c r="AV233" s="138"/>
      <c r="AW233" s="138"/>
      <c r="AX233" s="138"/>
    </row>
    <row r="234" spans="1:51" s="120" customFormat="1" ht="140.25" x14ac:dyDescent="0.2">
      <c r="A234" s="121">
        <v>106</v>
      </c>
      <c r="B234" s="135" t="s">
        <v>1884</v>
      </c>
      <c r="C234" s="135"/>
      <c r="D234" s="160" t="s">
        <v>675</v>
      </c>
      <c r="E234" s="140" t="s">
        <v>2383</v>
      </c>
      <c r="F234" s="138">
        <v>21397</v>
      </c>
      <c r="G234" s="140" t="s">
        <v>2310</v>
      </c>
      <c r="H234" s="135">
        <v>2023</v>
      </c>
      <c r="I234" s="138" t="s">
        <v>2534</v>
      </c>
      <c r="J234" s="133">
        <v>245491.75999999998</v>
      </c>
      <c r="K234" s="135" t="s">
        <v>2347</v>
      </c>
      <c r="L234" s="138" t="s">
        <v>2535</v>
      </c>
      <c r="M234" s="138" t="s">
        <v>2536</v>
      </c>
      <c r="N234" s="138" t="s">
        <v>2537</v>
      </c>
      <c r="O234" s="138" t="s">
        <v>2538</v>
      </c>
      <c r="P234" s="140">
        <v>75632</v>
      </c>
      <c r="Q234" s="154">
        <f>Table4[[#This Row],[21]]</f>
        <v>95.694976923076922</v>
      </c>
      <c r="R234" s="131">
        <f t="shared" ref="R234" si="30">J234*0.2/2080</f>
        <v>23.604976923076922</v>
      </c>
      <c r="S234" s="138">
        <v>13.36</v>
      </c>
      <c r="T234" s="138">
        <v>58.73</v>
      </c>
      <c r="U234" s="137">
        <f>SUBTOTAL(9,Table4[[#This Row],[18]:[20]])</f>
        <v>95.694976923076922</v>
      </c>
      <c r="V234" s="135">
        <v>100</v>
      </c>
      <c r="W234" s="135">
        <v>20</v>
      </c>
      <c r="X234" s="141" t="s">
        <v>2633</v>
      </c>
      <c r="Y234" s="138">
        <v>3</v>
      </c>
      <c r="Z234" s="138">
        <v>4</v>
      </c>
      <c r="AA234" s="138">
        <v>6</v>
      </c>
      <c r="AB234" s="138">
        <v>10</v>
      </c>
      <c r="AC234" s="138" t="str">
        <f>Table4[[#This Row],[11]]</f>
        <v>P_XXI_156</v>
      </c>
      <c r="AD234" s="138">
        <v>58.73</v>
      </c>
      <c r="AE234" s="138">
        <v>5</v>
      </c>
      <c r="AF234" s="138">
        <f t="shared" si="29"/>
        <v>100</v>
      </c>
      <c r="AG234" s="138" t="str">
        <f>Table4[[#This Row],[4]]</f>
        <v>P4-0127</v>
      </c>
      <c r="AH234" s="138" t="str">
        <f>Table4[[#This Row],[5]]</f>
        <v xml:space="preserve">HELENA MOTALN </v>
      </c>
      <c r="AI234" s="138">
        <v>60</v>
      </c>
      <c r="AJ234" s="138" t="s">
        <v>2265</v>
      </c>
      <c r="AK234" s="138" t="s">
        <v>2109</v>
      </c>
      <c r="AL234" s="138">
        <v>20</v>
      </c>
      <c r="AM234" s="138" t="s">
        <v>2530</v>
      </c>
      <c r="AN234" s="138" t="s">
        <v>2531</v>
      </c>
      <c r="AO234" s="138">
        <v>10</v>
      </c>
      <c r="AP234" s="138" t="s">
        <v>2532</v>
      </c>
      <c r="AQ234" s="138" t="s">
        <v>2533</v>
      </c>
      <c r="AR234" s="138">
        <v>10</v>
      </c>
      <c r="AS234" s="138"/>
      <c r="AT234" s="138"/>
      <c r="AU234" s="138"/>
      <c r="AV234" s="138"/>
      <c r="AW234" s="138"/>
      <c r="AX234" s="138"/>
    </row>
    <row r="235" spans="1:51" s="63" customFormat="1" ht="229.5" x14ac:dyDescent="0.2">
      <c r="A235" s="125">
        <v>106</v>
      </c>
      <c r="B235" s="135" t="s">
        <v>1884</v>
      </c>
      <c r="C235" s="135"/>
      <c r="D235" s="132" t="s">
        <v>651</v>
      </c>
      <c r="E235" s="140" t="s">
        <v>2595</v>
      </c>
      <c r="F235" s="138">
        <v>26471</v>
      </c>
      <c r="G235" s="140" t="s">
        <v>2579</v>
      </c>
      <c r="H235" s="135">
        <v>2024</v>
      </c>
      <c r="I235" s="140" t="s">
        <v>2674</v>
      </c>
      <c r="J235" s="133">
        <v>137480.47</v>
      </c>
      <c r="K235" s="135" t="s">
        <v>2606</v>
      </c>
      <c r="L235" s="140" t="s">
        <v>2675</v>
      </c>
      <c r="M235" s="140" t="s">
        <v>2676</v>
      </c>
      <c r="N235" s="140" t="s">
        <v>2677</v>
      </c>
      <c r="O235" s="140" t="s">
        <v>2678</v>
      </c>
      <c r="P235" s="135" t="s">
        <v>2679</v>
      </c>
      <c r="Q235" s="154">
        <f>Table4[[#This Row],[21]]</f>
        <v>40.039275961538465</v>
      </c>
      <c r="R235" s="131">
        <v>13.219275961538463</v>
      </c>
      <c r="S235" s="140">
        <v>4.75</v>
      </c>
      <c r="T235" s="140">
        <v>22.07</v>
      </c>
      <c r="U235" s="137">
        <f>SUBTOTAL(9,Table4[[#This Row],[18]:[20]])</f>
        <v>40.039275961538465</v>
      </c>
      <c r="V235" s="135">
        <v>100</v>
      </c>
      <c r="W235" s="135">
        <v>0</v>
      </c>
      <c r="X235" s="141" t="s">
        <v>2633</v>
      </c>
      <c r="Y235" s="140">
        <v>3</v>
      </c>
      <c r="Z235" s="140">
        <v>12</v>
      </c>
      <c r="AA235" s="140">
        <v>4</v>
      </c>
      <c r="AB235" s="140">
        <v>4</v>
      </c>
      <c r="AC235" s="138" t="s">
        <v>2606</v>
      </c>
      <c r="AD235" s="140">
        <v>19.41</v>
      </c>
      <c r="AE235" s="138">
        <v>5</v>
      </c>
      <c r="AF235" s="138">
        <v>100</v>
      </c>
      <c r="AG235" s="140" t="str">
        <f>Table4[[#This Row],[4]]</f>
        <v>P1-0125</v>
      </c>
      <c r="AH235" s="140" t="str">
        <f>Table4[[#This Row],[5]]</f>
        <v>Stanislav Vrtnik</v>
      </c>
      <c r="AI235" s="140">
        <v>40</v>
      </c>
      <c r="AJ235" s="140" t="s">
        <v>2680</v>
      </c>
      <c r="AK235" s="140" t="s">
        <v>2681</v>
      </c>
      <c r="AL235" s="140">
        <v>30</v>
      </c>
      <c r="AM235" s="140" t="s">
        <v>2682</v>
      </c>
      <c r="AN235" s="140" t="s">
        <v>2683</v>
      </c>
      <c r="AO235" s="140">
        <v>20</v>
      </c>
      <c r="AP235" s="140" t="s">
        <v>656</v>
      </c>
      <c r="AQ235" s="140" t="s">
        <v>2684</v>
      </c>
      <c r="AR235" s="140">
        <v>10</v>
      </c>
      <c r="AS235" s="140"/>
      <c r="AT235" s="140"/>
      <c r="AU235" s="140"/>
      <c r="AV235" s="140"/>
      <c r="AW235" s="140"/>
      <c r="AX235" s="140"/>
    </row>
    <row r="236" spans="1:51" s="63" customFormat="1" ht="267.75" x14ac:dyDescent="0.2">
      <c r="A236" s="125">
        <v>106</v>
      </c>
      <c r="B236" s="135" t="s">
        <v>1884</v>
      </c>
      <c r="C236" s="135"/>
      <c r="D236" s="132" t="s">
        <v>1968</v>
      </c>
      <c r="E236" s="140" t="s">
        <v>2596</v>
      </c>
      <c r="F236" s="138">
        <v>21545</v>
      </c>
      <c r="G236" s="140" t="s">
        <v>2580</v>
      </c>
      <c r="H236" s="135">
        <v>2024</v>
      </c>
      <c r="I236" s="140" t="s">
        <v>2769</v>
      </c>
      <c r="J236" s="133">
        <v>117486</v>
      </c>
      <c r="K236" s="135" t="s">
        <v>2607</v>
      </c>
      <c r="L236" s="140" t="s">
        <v>2770</v>
      </c>
      <c r="M236" s="140" t="s">
        <v>2771</v>
      </c>
      <c r="N236" s="140" t="s">
        <v>2772</v>
      </c>
      <c r="O236" s="140" t="s">
        <v>2773</v>
      </c>
      <c r="P236" s="140">
        <v>77950</v>
      </c>
      <c r="Q236" s="154">
        <f>Table4[[#This Row],[21]]</f>
        <v>74.466730769230765</v>
      </c>
      <c r="R236" s="131">
        <f t="shared" ref="R236:R253" si="31">J236*0.2/2080</f>
        <v>11.29673076923077</v>
      </c>
      <c r="S236" s="138">
        <v>1.5</v>
      </c>
      <c r="T236" s="138">
        <v>61.67</v>
      </c>
      <c r="U236" s="137">
        <f>SUBTOTAL(9,Table4[[#This Row],[18]:[20]])</f>
        <v>74.466730769230765</v>
      </c>
      <c r="V236" s="135">
        <v>100</v>
      </c>
      <c r="W236" s="135">
        <v>0</v>
      </c>
      <c r="X236" s="141" t="s">
        <v>2633</v>
      </c>
      <c r="Y236" s="138">
        <v>6</v>
      </c>
      <c r="Z236" s="138">
        <v>4</v>
      </c>
      <c r="AA236" s="138">
        <v>7</v>
      </c>
      <c r="AB236" s="138">
        <v>60</v>
      </c>
      <c r="AC236" s="138" t="str">
        <f>Table4[[#This Row],[11]]</f>
        <v>P_XXII_027</v>
      </c>
      <c r="AD236" s="138">
        <v>0</v>
      </c>
      <c r="AE236" s="138">
        <v>5</v>
      </c>
      <c r="AF236" s="138">
        <f t="shared" ref="AF236:AF253" si="32">(AI236+AL236+AO236+AR236+AU236+AX236)</f>
        <v>100</v>
      </c>
      <c r="AG236" s="138" t="str">
        <f>Table4[[#This Row],[4]]</f>
        <v>P1-0416</v>
      </c>
      <c r="AH236" s="138" t="str">
        <f>Table4[[#This Row],[5]]</f>
        <v>Peter
Jeglič</v>
      </c>
      <c r="AI236" s="135">
        <v>100</v>
      </c>
      <c r="AJ236" s="138"/>
      <c r="AK236" s="138"/>
      <c r="AL236" s="138"/>
      <c r="AM236" s="138"/>
      <c r="AN236" s="138"/>
      <c r="AO236" s="138"/>
      <c r="AP236" s="138"/>
      <c r="AQ236" s="138"/>
      <c r="AR236" s="138"/>
      <c r="AS236" s="138"/>
      <c r="AT236" s="138"/>
      <c r="AU236" s="138"/>
      <c r="AV236" s="138"/>
      <c r="AW236" s="138"/>
      <c r="AX236" s="138"/>
    </row>
    <row r="237" spans="1:51" s="63" customFormat="1" ht="140.25" x14ac:dyDescent="0.2">
      <c r="A237" s="125">
        <v>106</v>
      </c>
      <c r="B237" s="135" t="s">
        <v>1884</v>
      </c>
      <c r="C237" s="135"/>
      <c r="D237" s="132" t="s">
        <v>939</v>
      </c>
      <c r="E237" s="140" t="s">
        <v>2597</v>
      </c>
      <c r="F237" s="138">
        <v>18824</v>
      </c>
      <c r="G237" s="140" t="s">
        <v>2581</v>
      </c>
      <c r="H237" s="135">
        <v>2024</v>
      </c>
      <c r="I237" s="140" t="s">
        <v>2774</v>
      </c>
      <c r="J237" s="133">
        <v>181581.13999999998</v>
      </c>
      <c r="K237" s="135" t="s">
        <v>2608</v>
      </c>
      <c r="L237" s="140" t="s">
        <v>2775</v>
      </c>
      <c r="M237" s="140" t="s">
        <v>2776</v>
      </c>
      <c r="N237" s="138" t="s">
        <v>2777</v>
      </c>
      <c r="O237" s="138" t="s">
        <v>2778</v>
      </c>
      <c r="P237" s="140">
        <v>78112</v>
      </c>
      <c r="Q237" s="154">
        <f>Table4[[#This Row],[21]]</f>
        <v>109.24972499999998</v>
      </c>
      <c r="R237" s="131">
        <f t="shared" si="31"/>
        <v>17.459724999999999</v>
      </c>
      <c r="S237" s="138">
        <v>23.72</v>
      </c>
      <c r="T237" s="138">
        <v>68.069999999999993</v>
      </c>
      <c r="U237" s="137">
        <f>SUBTOTAL(9,Table4[[#This Row],[18]:[20]])</f>
        <v>109.24972499999998</v>
      </c>
      <c r="V237" s="135">
        <v>100</v>
      </c>
      <c r="W237" s="135">
        <v>0</v>
      </c>
      <c r="X237" s="141" t="s">
        <v>2633</v>
      </c>
      <c r="Y237" s="138">
        <v>3</v>
      </c>
      <c r="Z237" s="138">
        <v>11</v>
      </c>
      <c r="AA237" s="138">
        <v>4</v>
      </c>
      <c r="AB237" s="138">
        <v>4</v>
      </c>
      <c r="AC237" s="138" t="str">
        <f>Table4[[#This Row],[11]]</f>
        <v>P_XXII_063</v>
      </c>
      <c r="AD237" s="138">
        <v>68.069999999999993</v>
      </c>
      <c r="AE237" s="138">
        <v>5</v>
      </c>
      <c r="AF237" s="138">
        <f t="shared" si="32"/>
        <v>100</v>
      </c>
      <c r="AG237" s="138" t="str">
        <f>Table4[[#This Row],[4]]</f>
        <v>P2-0084</v>
      </c>
      <c r="AH237" s="138" t="str">
        <f>Table4[[#This Row],[5]]</f>
        <v>Kristina
Žužek</v>
      </c>
      <c r="AI237" s="135">
        <v>100</v>
      </c>
      <c r="AJ237" s="138"/>
      <c r="AK237" s="138"/>
      <c r="AL237" s="138"/>
      <c r="AM237" s="138"/>
      <c r="AN237" s="138"/>
      <c r="AO237" s="138"/>
      <c r="AP237" s="138"/>
      <c r="AQ237" s="138"/>
      <c r="AR237" s="138"/>
      <c r="AS237" s="138"/>
      <c r="AT237" s="138"/>
      <c r="AU237" s="138"/>
      <c r="AV237" s="138"/>
      <c r="AW237" s="138"/>
      <c r="AX237" s="138"/>
    </row>
    <row r="238" spans="1:51" s="63" customFormat="1" ht="51" customHeight="1" x14ac:dyDescent="0.2">
      <c r="A238" s="127">
        <v>106</v>
      </c>
      <c r="B238" s="135" t="s">
        <v>1884</v>
      </c>
      <c r="C238" s="135"/>
      <c r="D238" s="132" t="s">
        <v>1365</v>
      </c>
      <c r="E238" s="140" t="s">
        <v>1366</v>
      </c>
      <c r="F238" s="138">
        <v>27819</v>
      </c>
      <c r="G238" s="140" t="s">
        <v>2582</v>
      </c>
      <c r="H238" s="135">
        <v>2024</v>
      </c>
      <c r="I238" s="140" t="s">
        <v>1368</v>
      </c>
      <c r="J238" s="133">
        <v>290468.58</v>
      </c>
      <c r="K238" s="135" t="s">
        <v>2609</v>
      </c>
      <c r="L238" s="140" t="s">
        <v>2025</v>
      </c>
      <c r="M238" s="140" t="s">
        <v>2026</v>
      </c>
      <c r="N238" s="140" t="s">
        <v>2658</v>
      </c>
      <c r="O238" s="140" t="s">
        <v>2659</v>
      </c>
      <c r="P238" s="140">
        <v>65270</v>
      </c>
      <c r="Q238" s="154">
        <f>Table4[[#This Row],[21]]</f>
        <v>27.929671153846158</v>
      </c>
      <c r="R238" s="131">
        <v>27.929671153846158</v>
      </c>
      <c r="S238" s="140" t="s">
        <v>2660</v>
      </c>
      <c r="T238" s="140" t="s">
        <v>2660</v>
      </c>
      <c r="U238" s="137">
        <f>SUBTOTAL(9,Table4[[#This Row],[18]:[20]])</f>
        <v>27.929671153846158</v>
      </c>
      <c r="V238" s="135">
        <v>100</v>
      </c>
      <c r="W238" s="135">
        <v>0</v>
      </c>
      <c r="X238" s="141" t="s">
        <v>2633</v>
      </c>
      <c r="Y238" s="140">
        <v>6</v>
      </c>
      <c r="Z238" s="140">
        <v>1</v>
      </c>
      <c r="AA238" s="140">
        <v>4</v>
      </c>
      <c r="AB238" s="140">
        <v>26</v>
      </c>
      <c r="AC238" s="138" t="s">
        <v>2609</v>
      </c>
      <c r="AD238" s="135">
        <v>0</v>
      </c>
      <c r="AE238" s="138">
        <v>5</v>
      </c>
      <c r="AF238" s="152">
        <v>100</v>
      </c>
      <c r="AG238" s="140" t="str">
        <f>Table4[[#This Row],[4]]</f>
        <v>P2-0073</v>
      </c>
      <c r="AH238" s="140" t="str">
        <f>Table4[[#This Row],[5]]</f>
        <v>Luka Snoj</v>
      </c>
      <c r="AI238" s="140">
        <v>40</v>
      </c>
      <c r="AJ238" s="140" t="s">
        <v>2029</v>
      </c>
      <c r="AK238" s="140" t="s">
        <v>1544</v>
      </c>
      <c r="AL238" s="140">
        <v>45</v>
      </c>
      <c r="AM238" s="140" t="s">
        <v>2030</v>
      </c>
      <c r="AN238" s="140" t="s">
        <v>2661</v>
      </c>
      <c r="AO238" s="140">
        <v>15</v>
      </c>
      <c r="AP238" s="140"/>
      <c r="AQ238" s="140"/>
      <c r="AR238" s="140"/>
      <c r="AS238" s="140"/>
      <c r="AT238" s="140"/>
      <c r="AU238" s="140"/>
      <c r="AV238" s="140"/>
      <c r="AW238" s="140"/>
      <c r="AX238" s="140"/>
    </row>
    <row r="239" spans="1:51" s="129" customFormat="1" ht="89.25" customHeight="1" x14ac:dyDescent="0.2">
      <c r="A239" s="126">
        <v>106</v>
      </c>
      <c r="B239" s="135" t="s">
        <v>1884</v>
      </c>
      <c r="C239" s="135"/>
      <c r="D239" s="132" t="s">
        <v>767</v>
      </c>
      <c r="E239" s="140" t="s">
        <v>2598</v>
      </c>
      <c r="F239" s="138">
        <v>34446</v>
      </c>
      <c r="G239" s="140" t="s">
        <v>2583</v>
      </c>
      <c r="H239" s="135">
        <v>2024</v>
      </c>
      <c r="I239" s="140" t="s">
        <v>2635</v>
      </c>
      <c r="J239" s="140">
        <v>363328.2</v>
      </c>
      <c r="K239" s="140" t="s">
        <v>2610</v>
      </c>
      <c r="L239" s="140" t="s">
        <v>2468</v>
      </c>
      <c r="M239" s="140" t="s">
        <v>2469</v>
      </c>
      <c r="N239" s="140" t="s">
        <v>2470</v>
      </c>
      <c r="O239" s="140" t="s">
        <v>2471</v>
      </c>
      <c r="P239" s="140">
        <v>77323</v>
      </c>
      <c r="Q239" s="154">
        <f>Table4[[#This Row],[21]]</f>
        <v>41.935403846153847</v>
      </c>
      <c r="R239" s="140">
        <v>34.935403846153847</v>
      </c>
      <c r="S239" s="140">
        <v>4</v>
      </c>
      <c r="T239" s="140">
        <v>3</v>
      </c>
      <c r="U239" s="137">
        <f>SUBTOTAL(9,Table4[[#This Row],[18]:[20]])</f>
        <v>41.935403846153847</v>
      </c>
      <c r="V239" s="140">
        <v>100</v>
      </c>
      <c r="W239" s="140">
        <v>0</v>
      </c>
      <c r="X239" s="141" t="s">
        <v>2633</v>
      </c>
      <c r="Y239" s="140">
        <v>6</v>
      </c>
      <c r="Z239" s="140">
        <v>1</v>
      </c>
      <c r="AA239" s="140">
        <v>4</v>
      </c>
      <c r="AB239" s="140">
        <v>26</v>
      </c>
      <c r="AC239" s="140" t="s">
        <v>2610</v>
      </c>
      <c r="AD239" s="140">
        <v>0</v>
      </c>
      <c r="AE239" s="140">
        <v>4</v>
      </c>
      <c r="AF239" s="140">
        <v>100</v>
      </c>
      <c r="AG239" s="140" t="str">
        <f>Table4[[#This Row],[4]]</f>
        <v>P1-0044</v>
      </c>
      <c r="AH239" s="140" t="str">
        <f>Table4[[#This Row],[5]]</f>
        <v>Luka Leskovec</v>
      </c>
      <c r="AI239" s="140">
        <v>30</v>
      </c>
      <c r="AJ239" s="140" t="s">
        <v>765</v>
      </c>
      <c r="AK239" s="140" t="s">
        <v>1668</v>
      </c>
      <c r="AL239" s="140">
        <v>30</v>
      </c>
      <c r="AM239" s="140" t="s">
        <v>769</v>
      </c>
      <c r="AN239" s="140" t="s">
        <v>1669</v>
      </c>
      <c r="AO239" s="140">
        <v>30</v>
      </c>
      <c r="AP239" s="140" t="s">
        <v>1968</v>
      </c>
      <c r="AQ239" s="140" t="s">
        <v>1589</v>
      </c>
      <c r="AR239" s="140">
        <v>10</v>
      </c>
      <c r="AS239" s="140"/>
      <c r="AT239" s="140"/>
      <c r="AU239" s="140"/>
      <c r="AV239" s="140"/>
      <c r="AW239" s="140"/>
      <c r="AX239" s="140"/>
    </row>
    <row r="240" spans="1:51" s="63" customFormat="1" ht="102" x14ac:dyDescent="0.2">
      <c r="A240" s="128">
        <v>106</v>
      </c>
      <c r="B240" s="135" t="s">
        <v>1884</v>
      </c>
      <c r="C240" s="135"/>
      <c r="D240" s="132" t="s">
        <v>651</v>
      </c>
      <c r="E240" s="140" t="s">
        <v>2502</v>
      </c>
      <c r="F240" s="138">
        <v>36353</v>
      </c>
      <c r="G240" s="140" t="s">
        <v>2584</v>
      </c>
      <c r="H240" s="135">
        <v>2024</v>
      </c>
      <c r="I240" s="140" t="s">
        <v>2779</v>
      </c>
      <c r="J240" s="133">
        <v>90438.6</v>
      </c>
      <c r="K240" s="135" t="s">
        <v>2611</v>
      </c>
      <c r="L240" s="140" t="s">
        <v>2780</v>
      </c>
      <c r="M240" s="140" t="s">
        <v>2781</v>
      </c>
      <c r="N240" s="140" t="s">
        <v>2782</v>
      </c>
      <c r="O240" s="140" t="s">
        <v>2783</v>
      </c>
      <c r="P240" s="140">
        <v>77457</v>
      </c>
      <c r="Q240" s="154">
        <f>Table4[[#This Row],[21]]</f>
        <v>15.696019230769231</v>
      </c>
      <c r="R240" s="131">
        <f t="shared" si="31"/>
        <v>8.696019230769231</v>
      </c>
      <c r="S240" s="138">
        <v>4</v>
      </c>
      <c r="T240" s="138">
        <v>3</v>
      </c>
      <c r="U240" s="137">
        <f>SUBTOTAL(9,Table4[[#This Row],[18]:[20]])</f>
        <v>15.696019230769231</v>
      </c>
      <c r="V240" s="135">
        <v>100</v>
      </c>
      <c r="W240" s="135">
        <v>0</v>
      </c>
      <c r="X240" s="141" t="s">
        <v>2633</v>
      </c>
      <c r="Y240" s="138">
        <v>6</v>
      </c>
      <c r="Z240" s="138">
        <v>1</v>
      </c>
      <c r="AA240" s="138">
        <v>4</v>
      </c>
      <c r="AB240" s="138">
        <v>6</v>
      </c>
      <c r="AC240" s="138" t="str">
        <f>Table4[[#This Row],[11]]</f>
        <v>P_XXII_109</v>
      </c>
      <c r="AD240" s="138">
        <v>0</v>
      </c>
      <c r="AE240" s="138">
        <v>4</v>
      </c>
      <c r="AF240" s="138">
        <f t="shared" si="32"/>
        <v>100</v>
      </c>
      <c r="AG240" s="138" t="str">
        <f>Table4[[#This Row],[4]]</f>
        <v>P1-0125</v>
      </c>
      <c r="AH240" s="138" t="str">
        <f>Table4[[#This Row],[5]]</f>
        <v>Matjaž Gomilšek</v>
      </c>
      <c r="AI240" s="135">
        <v>100</v>
      </c>
      <c r="AJ240" s="138"/>
      <c r="AK240" s="138"/>
      <c r="AL240" s="138"/>
      <c r="AM240" s="138"/>
      <c r="AN240" s="138"/>
      <c r="AO240" s="138"/>
      <c r="AP240" s="138"/>
      <c r="AQ240" s="138"/>
      <c r="AR240" s="138"/>
      <c r="AS240" s="138"/>
      <c r="AT240" s="138"/>
      <c r="AU240" s="138"/>
      <c r="AV240" s="138"/>
      <c r="AW240" s="138"/>
      <c r="AX240" s="138"/>
    </row>
    <row r="241" spans="1:50" s="63" customFormat="1" ht="114.75" x14ac:dyDescent="0.2">
      <c r="A241" s="125">
        <v>106</v>
      </c>
      <c r="B241" s="135" t="s">
        <v>1884</v>
      </c>
      <c r="C241" s="135"/>
      <c r="D241" s="132" t="s">
        <v>656</v>
      </c>
      <c r="E241" s="140" t="s">
        <v>2599</v>
      </c>
      <c r="F241" s="138">
        <v>32598</v>
      </c>
      <c r="G241" s="140" t="s">
        <v>2585</v>
      </c>
      <c r="H241" s="135">
        <v>2024</v>
      </c>
      <c r="I241" s="167" t="s">
        <v>2634</v>
      </c>
      <c r="J241" s="133">
        <v>460123.62</v>
      </c>
      <c r="K241" s="135" t="s">
        <v>2612</v>
      </c>
      <c r="L241" s="133" t="s">
        <v>2662</v>
      </c>
      <c r="M241" s="133" t="s">
        <v>2663</v>
      </c>
      <c r="N241" s="133" t="s">
        <v>2664</v>
      </c>
      <c r="O241" s="133" t="s">
        <v>2665</v>
      </c>
      <c r="P241" s="140">
        <v>78030</v>
      </c>
      <c r="Q241" s="154">
        <f>Table4[[#This Row],[21]]</f>
        <v>110.24265576923077</v>
      </c>
      <c r="R241" s="131">
        <f t="shared" si="31"/>
        <v>44.242655769230772</v>
      </c>
      <c r="S241" s="140">
        <v>15</v>
      </c>
      <c r="T241" s="140">
        <v>51</v>
      </c>
      <c r="U241" s="137">
        <f>SUBTOTAL(9,Table4[[#This Row],[18]:[20]])</f>
        <v>110.24265576923077</v>
      </c>
      <c r="V241" s="135">
        <v>100</v>
      </c>
      <c r="W241" s="135">
        <v>0</v>
      </c>
      <c r="X241" s="141" t="s">
        <v>2633</v>
      </c>
      <c r="Y241" s="140">
        <v>3</v>
      </c>
      <c r="Z241" s="140">
        <v>4</v>
      </c>
      <c r="AA241" s="140">
        <v>1</v>
      </c>
      <c r="AB241" s="140">
        <v>4</v>
      </c>
      <c r="AC241" s="138" t="s">
        <v>2612</v>
      </c>
      <c r="AD241" s="140">
        <v>51</v>
      </c>
      <c r="AE241" s="138">
        <v>5</v>
      </c>
      <c r="AF241" s="138">
        <v>55</v>
      </c>
      <c r="AG241" s="138" t="str">
        <f>Table4[[#This Row],[4]]</f>
        <v>P1-0099</v>
      </c>
      <c r="AH241" s="138" t="str">
        <f>Table4[[#This Row],[5]]</f>
        <v>Venkata Subba Rao Jampani</v>
      </c>
      <c r="AI241" s="138">
        <v>10</v>
      </c>
      <c r="AJ241" s="138" t="s">
        <v>656</v>
      </c>
      <c r="AK241" s="138" t="s">
        <v>2666</v>
      </c>
      <c r="AL241" s="138">
        <v>25</v>
      </c>
      <c r="AM241" s="138" t="s">
        <v>2667</v>
      </c>
      <c r="AN241" s="138" t="s">
        <v>2666</v>
      </c>
      <c r="AO241" s="138">
        <v>20</v>
      </c>
      <c r="AP241" s="140"/>
      <c r="AQ241" s="140"/>
      <c r="AR241" s="140"/>
      <c r="AS241" s="140"/>
      <c r="AT241" s="140"/>
      <c r="AU241" s="140"/>
      <c r="AV241" s="140"/>
      <c r="AW241" s="140"/>
      <c r="AX241" s="140"/>
    </row>
    <row r="242" spans="1:50" s="63" customFormat="1" ht="127.5" x14ac:dyDescent="0.2">
      <c r="A242" s="125">
        <v>106</v>
      </c>
      <c r="B242" s="135" t="s">
        <v>1884</v>
      </c>
      <c r="C242" s="135"/>
      <c r="D242" s="132" t="s">
        <v>700</v>
      </c>
      <c r="E242" s="140" t="s">
        <v>2600</v>
      </c>
      <c r="F242" s="138">
        <v>4587</v>
      </c>
      <c r="G242" s="140" t="s">
        <v>2586</v>
      </c>
      <c r="H242" s="135">
        <v>2024</v>
      </c>
      <c r="I242" s="140" t="s">
        <v>2784</v>
      </c>
      <c r="J242" s="133">
        <v>431763.62999999995</v>
      </c>
      <c r="K242" s="135" t="s">
        <v>2613</v>
      </c>
      <c r="L242" s="140" t="s">
        <v>2785</v>
      </c>
      <c r="M242" s="140" t="s">
        <v>2786</v>
      </c>
      <c r="N242" s="140" t="s">
        <v>2787</v>
      </c>
      <c r="O242" s="140" t="s">
        <v>2788</v>
      </c>
      <c r="P242" s="140">
        <v>77032</v>
      </c>
      <c r="Q242" s="154">
        <f>Table4[[#This Row],[21]]</f>
        <v>58.435733653846157</v>
      </c>
      <c r="R242" s="131">
        <f t="shared" si="31"/>
        <v>41.515733653846155</v>
      </c>
      <c r="S242" s="138">
        <v>16.920000000000002</v>
      </c>
      <c r="T242" s="138">
        <v>0</v>
      </c>
      <c r="U242" s="137">
        <f>SUBTOTAL(9,Table4[[#This Row],[18]:[20]])</f>
        <v>58.435733653846157</v>
      </c>
      <c r="V242" s="135">
        <v>100</v>
      </c>
      <c r="W242" s="135">
        <v>0</v>
      </c>
      <c r="X242" s="141" t="s">
        <v>2633</v>
      </c>
      <c r="Y242" s="138">
        <v>3</v>
      </c>
      <c r="Z242" s="138">
        <v>11</v>
      </c>
      <c r="AA242" s="138">
        <v>4</v>
      </c>
      <c r="AB242" s="138">
        <v>3</v>
      </c>
      <c r="AC242" s="138" t="str">
        <f>Table4[[#This Row],[11]]</f>
        <v>P_XXII_122</v>
      </c>
      <c r="AD242" s="138">
        <v>43.46</v>
      </c>
      <c r="AE242" s="138">
        <v>5</v>
      </c>
      <c r="AF242" s="138">
        <f t="shared" si="32"/>
        <v>100</v>
      </c>
      <c r="AG242" s="138" t="str">
        <f>Table4[[#This Row],[4]]</f>
        <v>P2-0105</v>
      </c>
      <c r="AH242" s="138" t="str">
        <f>Table4[[#This Row],[5]]</f>
        <v>Barbara
Malič</v>
      </c>
      <c r="AI242" s="135">
        <v>100</v>
      </c>
      <c r="AJ242" s="138"/>
      <c r="AK242" s="138"/>
      <c r="AL242" s="138"/>
      <c r="AM242" s="138"/>
      <c r="AN242" s="138"/>
      <c r="AO242" s="138"/>
      <c r="AP242" s="138"/>
      <c r="AQ242" s="138"/>
      <c r="AR242" s="138"/>
      <c r="AS242" s="138"/>
      <c r="AT242" s="138"/>
      <c r="AU242" s="138"/>
      <c r="AV242" s="138"/>
      <c r="AW242" s="138"/>
      <c r="AX242" s="138"/>
    </row>
    <row r="243" spans="1:50" s="63" customFormat="1" ht="102" x14ac:dyDescent="0.2">
      <c r="A243" s="125">
        <v>106</v>
      </c>
      <c r="B243" s="135" t="s">
        <v>1884</v>
      </c>
      <c r="C243" s="135"/>
      <c r="D243" s="132" t="s">
        <v>753</v>
      </c>
      <c r="E243" s="140" t="s">
        <v>2601</v>
      </c>
      <c r="F243" s="138">
        <v>27542</v>
      </c>
      <c r="G243" s="140" t="s">
        <v>2587</v>
      </c>
      <c r="H243" s="135">
        <v>2024</v>
      </c>
      <c r="I243" s="140" t="s">
        <v>2789</v>
      </c>
      <c r="J243" s="133">
        <v>246933.61</v>
      </c>
      <c r="K243" s="135" t="s">
        <v>2614</v>
      </c>
      <c r="L243" s="140" t="s">
        <v>2790</v>
      </c>
      <c r="M243" s="140" t="s">
        <v>2791</v>
      </c>
      <c r="N243" s="140" t="s">
        <v>2792</v>
      </c>
      <c r="O243" s="140" t="s">
        <v>2793</v>
      </c>
      <c r="P243" s="140">
        <v>78168</v>
      </c>
      <c r="Q243" s="154">
        <f>Table4[[#This Row],[21]]</f>
        <v>26.343616346153848</v>
      </c>
      <c r="R243" s="131">
        <f t="shared" si="31"/>
        <v>23.743616346153846</v>
      </c>
      <c r="S243" s="138">
        <v>0</v>
      </c>
      <c r="T243" s="138">
        <v>2.6</v>
      </c>
      <c r="U243" s="137">
        <f>SUBTOTAL(9,Table4[[#This Row],[18]:[20]])</f>
        <v>26.343616346153848</v>
      </c>
      <c r="V243" s="135">
        <v>100</v>
      </c>
      <c r="W243" s="135">
        <v>0</v>
      </c>
      <c r="X243" s="141" t="s">
        <v>2633</v>
      </c>
      <c r="Y243" s="138">
        <v>4</v>
      </c>
      <c r="Z243" s="138">
        <v>5</v>
      </c>
      <c r="AA243" s="138">
        <v>5</v>
      </c>
      <c r="AB243" s="138">
        <v>60</v>
      </c>
      <c r="AC243" s="138" t="str">
        <f>Table4[[#This Row],[11]]</f>
        <v>P_XXII_144</v>
      </c>
      <c r="AD243" s="138">
        <v>40.6</v>
      </c>
      <c r="AE243" s="138">
        <v>5</v>
      </c>
      <c r="AF243" s="138">
        <f t="shared" si="32"/>
        <v>100</v>
      </c>
      <c r="AG243" s="138" t="str">
        <f>Table4[[#This Row],[4]]</f>
        <v>P1-0143</v>
      </c>
      <c r="AH243" s="138" t="str">
        <f>Table4[[#This Row],[5]]</f>
        <v>Tomaž
Rijavec</v>
      </c>
      <c r="AI243" s="135">
        <v>100</v>
      </c>
      <c r="AJ243" s="138"/>
      <c r="AK243" s="138"/>
      <c r="AL243" s="138"/>
      <c r="AM243" s="138"/>
      <c r="AN243" s="138"/>
      <c r="AO243" s="138"/>
      <c r="AP243" s="138"/>
      <c r="AQ243" s="138"/>
      <c r="AR243" s="138"/>
      <c r="AS243" s="138"/>
      <c r="AT243" s="138"/>
      <c r="AU243" s="138"/>
      <c r="AV243" s="138"/>
      <c r="AW243" s="138"/>
      <c r="AX243" s="138"/>
    </row>
    <row r="244" spans="1:50" s="63" customFormat="1" ht="76.5" x14ac:dyDescent="0.2">
      <c r="A244" s="125">
        <v>106</v>
      </c>
      <c r="B244" s="135" t="s">
        <v>1884</v>
      </c>
      <c r="C244" s="135"/>
      <c r="D244" s="132" t="s">
        <v>771</v>
      </c>
      <c r="E244" s="140" t="s">
        <v>2130</v>
      </c>
      <c r="F244" s="138">
        <v>20216</v>
      </c>
      <c r="G244" s="140" t="s">
        <v>2588</v>
      </c>
      <c r="H244" s="135">
        <v>2024</v>
      </c>
      <c r="I244" s="140" t="s">
        <v>2632</v>
      </c>
      <c r="J244" s="133">
        <v>248795.97000000003</v>
      </c>
      <c r="K244" s="135" t="s">
        <v>2615</v>
      </c>
      <c r="L244" s="140" t="s">
        <v>2794</v>
      </c>
      <c r="M244" s="140" t="s">
        <v>2795</v>
      </c>
      <c r="N244" s="138" t="s">
        <v>2796</v>
      </c>
      <c r="O244" s="140" t="s">
        <v>2797</v>
      </c>
      <c r="P244" s="140">
        <v>77181</v>
      </c>
      <c r="Q244" s="154">
        <f>Table4[[#This Row],[21]]</f>
        <v>23.922689423076928</v>
      </c>
      <c r="R244" s="131">
        <f t="shared" si="31"/>
        <v>23.922689423076928</v>
      </c>
      <c r="S244" s="138">
        <v>0</v>
      </c>
      <c r="T244" s="138">
        <v>0</v>
      </c>
      <c r="U244" s="137">
        <f>SUBTOTAL(9,Table4[[#This Row],[18]:[20]])</f>
        <v>23.922689423076928</v>
      </c>
      <c r="V244" s="135">
        <v>100</v>
      </c>
      <c r="W244" s="135">
        <v>0</v>
      </c>
      <c r="X244" s="141" t="s">
        <v>2633</v>
      </c>
      <c r="Y244" s="140">
        <v>6</v>
      </c>
      <c r="Z244" s="140">
        <v>4</v>
      </c>
      <c r="AA244" s="140">
        <v>2</v>
      </c>
      <c r="AB244" s="140">
        <v>4</v>
      </c>
      <c r="AC244" s="138" t="str">
        <f>Table4[[#This Row],[11]]</f>
        <v>P_XXII_170</v>
      </c>
      <c r="AD244" s="138">
        <v>0</v>
      </c>
      <c r="AE244" s="138">
        <v>5</v>
      </c>
      <c r="AF244" s="138">
        <f t="shared" si="32"/>
        <v>100</v>
      </c>
      <c r="AG244" s="138" t="str">
        <f>Table4[[#This Row],[4]]</f>
        <v>P2-0076</v>
      </c>
      <c r="AH244" s="138" t="str">
        <f>Table4[[#This Row],[5]]</f>
        <v>Jan Babič</v>
      </c>
      <c r="AI244" s="135">
        <v>100</v>
      </c>
      <c r="AJ244" s="138"/>
      <c r="AK244" s="138"/>
      <c r="AL244" s="138"/>
      <c r="AM244" s="138"/>
      <c r="AN244" s="138"/>
      <c r="AO244" s="138"/>
      <c r="AP244" s="138"/>
      <c r="AQ244" s="138"/>
      <c r="AR244" s="138"/>
      <c r="AS244" s="138"/>
      <c r="AT244" s="138"/>
      <c r="AU244" s="138"/>
      <c r="AV244" s="138"/>
      <c r="AW244" s="138"/>
      <c r="AX244" s="138"/>
    </row>
    <row r="245" spans="1:50" s="63" customFormat="1" ht="255" x14ac:dyDescent="0.2">
      <c r="A245" s="125">
        <v>106</v>
      </c>
      <c r="B245" s="135" t="s">
        <v>1884</v>
      </c>
      <c r="C245" s="135"/>
      <c r="D245" s="132" t="s">
        <v>651</v>
      </c>
      <c r="E245" s="140" t="s">
        <v>2602</v>
      </c>
      <c r="F245" s="138">
        <v>20209</v>
      </c>
      <c r="G245" s="140" t="s">
        <v>2589</v>
      </c>
      <c r="H245" s="135">
        <v>2024</v>
      </c>
      <c r="I245" s="140" t="s">
        <v>2798</v>
      </c>
      <c r="J245" s="133">
        <v>106164.4</v>
      </c>
      <c r="K245" s="135" t="s">
        <v>2616</v>
      </c>
      <c r="L245" s="140" t="s">
        <v>2799</v>
      </c>
      <c r="M245" s="140" t="s">
        <v>2800</v>
      </c>
      <c r="N245" s="140" t="s">
        <v>2801</v>
      </c>
      <c r="O245" s="140" t="s">
        <v>2802</v>
      </c>
      <c r="P245" s="140">
        <v>77932</v>
      </c>
      <c r="Q245" s="154">
        <f>Table4[[#This Row],[21]]</f>
        <v>20.418115384615383</v>
      </c>
      <c r="R245" s="131">
        <f t="shared" si="31"/>
        <v>10.208115384615384</v>
      </c>
      <c r="S245" s="138">
        <v>3.06</v>
      </c>
      <c r="T245" s="138">
        <v>7.15</v>
      </c>
      <c r="U245" s="137">
        <f>SUBTOTAL(9,Table4[[#This Row],[18]:[20]])</f>
        <v>20.418115384615383</v>
      </c>
      <c r="V245" s="135">
        <v>100</v>
      </c>
      <c r="W245" s="135">
        <v>0</v>
      </c>
      <c r="X245" s="141" t="s">
        <v>2633</v>
      </c>
      <c r="Y245" s="138">
        <v>3</v>
      </c>
      <c r="Z245" s="138">
        <v>1</v>
      </c>
      <c r="AA245" s="138">
        <v>3</v>
      </c>
      <c r="AB245" s="138">
        <v>60</v>
      </c>
      <c r="AC245" s="138" t="str">
        <f>Table4[[#This Row],[11]]</f>
        <v>P_XXII_196</v>
      </c>
      <c r="AD245" s="138">
        <v>0</v>
      </c>
      <c r="AE245" s="138">
        <v>5</v>
      </c>
      <c r="AF245" s="138">
        <f t="shared" si="32"/>
        <v>100</v>
      </c>
      <c r="AG245" s="138" t="str">
        <f>Table4[[#This Row],[4]]</f>
        <v>P1-0125</v>
      </c>
      <c r="AH245" s="138" t="str">
        <f>Table4[[#This Row],[5]]</f>
        <v>Martin
Klanjšek</v>
      </c>
      <c r="AI245" s="135">
        <v>100</v>
      </c>
      <c r="AJ245" s="138"/>
      <c r="AK245" s="138"/>
      <c r="AL245" s="138"/>
      <c r="AM245" s="138"/>
      <c r="AN245" s="138"/>
      <c r="AO245" s="138"/>
      <c r="AP245" s="138"/>
      <c r="AQ245" s="138"/>
      <c r="AR245" s="138"/>
      <c r="AS245" s="138"/>
      <c r="AT245" s="138"/>
      <c r="AU245" s="138"/>
      <c r="AV245" s="138"/>
      <c r="AW245" s="138"/>
      <c r="AX245" s="138"/>
    </row>
    <row r="246" spans="1:50" s="63" customFormat="1" ht="63.75" x14ac:dyDescent="0.2">
      <c r="A246" s="125">
        <v>106</v>
      </c>
      <c r="B246" s="135" t="s">
        <v>1884</v>
      </c>
      <c r="C246" s="135"/>
      <c r="D246" s="132" t="s">
        <v>690</v>
      </c>
      <c r="E246" s="140" t="s">
        <v>2603</v>
      </c>
      <c r="F246" s="138">
        <v>37462</v>
      </c>
      <c r="G246" s="140" t="s">
        <v>2590</v>
      </c>
      <c r="H246" s="135">
        <v>2024</v>
      </c>
      <c r="I246" s="140" t="s">
        <v>2692</v>
      </c>
      <c r="J246" s="140">
        <v>86013.35</v>
      </c>
      <c r="K246" s="140" t="s">
        <v>2617</v>
      </c>
      <c r="L246" s="140" t="s">
        <v>2693</v>
      </c>
      <c r="M246" s="140" t="s">
        <v>2694</v>
      </c>
      <c r="N246" s="140" t="s">
        <v>2695</v>
      </c>
      <c r="O246" s="140" t="s">
        <v>2696</v>
      </c>
      <c r="P246" s="140">
        <v>78159</v>
      </c>
      <c r="Q246" s="154">
        <f>Table4[[#This Row],[21]]</f>
        <v>42.160514423076926</v>
      </c>
      <c r="R246" s="140">
        <v>8.2705144230769232</v>
      </c>
      <c r="S246" s="140">
        <v>12</v>
      </c>
      <c r="T246" s="140">
        <v>21.89</v>
      </c>
      <c r="U246" s="137">
        <f>SUBTOTAL(9,Table4[[#This Row],[18]:[20]])</f>
        <v>42.160514423076926</v>
      </c>
      <c r="V246" s="140">
        <v>100</v>
      </c>
      <c r="W246" s="140">
        <v>0</v>
      </c>
      <c r="X246" s="141" t="s">
        <v>2633</v>
      </c>
      <c r="Y246" s="140">
        <v>3</v>
      </c>
      <c r="Z246" s="140">
        <v>3</v>
      </c>
      <c r="AA246" s="140">
        <v>2</v>
      </c>
      <c r="AB246" s="140">
        <v>1</v>
      </c>
      <c r="AC246" s="140" t="s">
        <v>2617</v>
      </c>
      <c r="AD246" s="140">
        <v>21.89</v>
      </c>
      <c r="AE246" s="138">
        <v>5</v>
      </c>
      <c r="AF246" s="138">
        <f t="shared" si="32"/>
        <v>100</v>
      </c>
      <c r="AG246" s="138" t="str">
        <f>Table4[[#This Row],[4]]</f>
        <v>P1-0112</v>
      </c>
      <c r="AH246" s="138" t="str">
        <f>Table4[[#This Row],[5]]</f>
        <v>Boštjan
Jenčič</v>
      </c>
      <c r="AI246" s="135">
        <v>100</v>
      </c>
      <c r="AJ246" s="138"/>
      <c r="AK246" s="138"/>
      <c r="AL246" s="138"/>
      <c r="AM246" s="138"/>
      <c r="AN246" s="138"/>
      <c r="AO246" s="138"/>
      <c r="AP246" s="138"/>
      <c r="AQ246" s="138"/>
      <c r="AR246" s="138"/>
      <c r="AS246" s="138"/>
      <c r="AT246" s="138"/>
      <c r="AU246" s="138"/>
      <c r="AV246" s="138"/>
      <c r="AW246" s="138"/>
      <c r="AX246" s="138"/>
    </row>
    <row r="247" spans="1:50" s="63" customFormat="1" ht="204" x14ac:dyDescent="0.2">
      <c r="A247" s="125">
        <v>106</v>
      </c>
      <c r="B247" s="135" t="s">
        <v>1884</v>
      </c>
      <c r="C247" s="135"/>
      <c r="D247" s="132" t="s">
        <v>1028</v>
      </c>
      <c r="E247" s="140" t="s">
        <v>2604</v>
      </c>
      <c r="F247" s="138">
        <v>11130</v>
      </c>
      <c r="G247" s="140" t="s">
        <v>2591</v>
      </c>
      <c r="H247" s="135">
        <v>2024</v>
      </c>
      <c r="I247" s="140" t="s">
        <v>2647</v>
      </c>
      <c r="J247" s="133">
        <v>69817.03</v>
      </c>
      <c r="K247" s="135" t="s">
        <v>2618</v>
      </c>
      <c r="L247" s="140" t="s">
        <v>2184</v>
      </c>
      <c r="M247" s="140" t="s">
        <v>2185</v>
      </c>
      <c r="N247" s="140" t="s">
        <v>2186</v>
      </c>
      <c r="O247" s="140" t="s">
        <v>2648</v>
      </c>
      <c r="P247" s="140" t="s">
        <v>2649</v>
      </c>
      <c r="Q247" s="154">
        <f>Table4[[#This Row],[21]]</f>
        <v>48.81146995192308</v>
      </c>
      <c r="R247" s="154">
        <v>8.3914699519230762</v>
      </c>
      <c r="S247" s="140">
        <v>20</v>
      </c>
      <c r="T247" s="140">
        <v>20.420000000000002</v>
      </c>
      <c r="U247" s="137">
        <f>SUBTOTAL(9,Table4[[#This Row],[18]:[20]])</f>
        <v>48.81146995192308</v>
      </c>
      <c r="V247" s="135">
        <v>100</v>
      </c>
      <c r="W247" s="135">
        <v>0</v>
      </c>
      <c r="X247" s="141" t="s">
        <v>2633</v>
      </c>
      <c r="Y247" s="140">
        <v>6</v>
      </c>
      <c r="Z247" s="140">
        <v>1</v>
      </c>
      <c r="AA247" s="140">
        <v>5</v>
      </c>
      <c r="AB247" s="140">
        <v>25</v>
      </c>
      <c r="AC247" s="138" t="s">
        <v>2618</v>
      </c>
      <c r="AD247" s="140">
        <v>0</v>
      </c>
      <c r="AE247" s="138">
        <v>5</v>
      </c>
      <c r="AF247" s="138">
        <v>100</v>
      </c>
      <c r="AG247" s="140" t="str">
        <f>Table4[[#This Row],[4]]</f>
        <v>P2-0103</v>
      </c>
      <c r="AH247" s="140" t="str">
        <f>Table4[[#This Row],[5]]</f>
        <v>Sašo
Džeroski</v>
      </c>
      <c r="AI247" s="140">
        <v>100</v>
      </c>
      <c r="AJ247" s="140"/>
      <c r="AK247" s="140"/>
      <c r="AL247" s="140"/>
      <c r="AM247" s="140"/>
      <c r="AN247" s="140"/>
      <c r="AO247" s="140"/>
      <c r="AP247" s="140"/>
      <c r="AQ247" s="140"/>
      <c r="AR247" s="140"/>
      <c r="AS247" s="140"/>
      <c r="AT247" s="140"/>
      <c r="AU247" s="140"/>
      <c r="AV247" s="140"/>
      <c r="AW247" s="140"/>
      <c r="AX247" s="140"/>
    </row>
    <row r="248" spans="1:50" s="63" customFormat="1" ht="153" x14ac:dyDescent="0.2">
      <c r="A248" s="125">
        <v>106</v>
      </c>
      <c r="B248" s="135" t="s">
        <v>1884</v>
      </c>
      <c r="C248" s="135"/>
      <c r="D248" s="132" t="s">
        <v>675</v>
      </c>
      <c r="E248" s="140" t="s">
        <v>2605</v>
      </c>
      <c r="F248" s="138">
        <v>36440</v>
      </c>
      <c r="G248" s="140" t="s">
        <v>2592</v>
      </c>
      <c r="H248" s="135">
        <v>2024</v>
      </c>
      <c r="I248" s="140" t="s">
        <v>2636</v>
      </c>
      <c r="J248" s="140">
        <v>67258.600000000006</v>
      </c>
      <c r="K248" s="140" t="s">
        <v>2619</v>
      </c>
      <c r="L248" s="140" t="s">
        <v>2637</v>
      </c>
      <c r="M248" s="140" t="s">
        <v>2638</v>
      </c>
      <c r="N248" s="140" t="s">
        <v>2639</v>
      </c>
      <c r="O248" s="140" t="s">
        <v>2640</v>
      </c>
      <c r="P248" s="140">
        <v>77356</v>
      </c>
      <c r="Q248" s="154">
        <f>Table4[[#This Row],[21]]</f>
        <v>155.19999999999999</v>
      </c>
      <c r="R248" s="140">
        <v>6.47</v>
      </c>
      <c r="S248" s="140">
        <v>90</v>
      </c>
      <c r="T248" s="140">
        <v>58.73</v>
      </c>
      <c r="U248" s="137">
        <f>SUBTOTAL(9,Table4[[#This Row],[18]:[20]])</f>
        <v>155.19999999999999</v>
      </c>
      <c r="V248" s="140">
        <v>100</v>
      </c>
      <c r="W248" s="140">
        <v>0</v>
      </c>
      <c r="X248" s="141" t="s">
        <v>2633</v>
      </c>
      <c r="Y248" s="140">
        <v>2</v>
      </c>
      <c r="Z248" s="140">
        <v>1</v>
      </c>
      <c r="AA248" s="140">
        <v>3</v>
      </c>
      <c r="AB248" s="140">
        <v>11</v>
      </c>
      <c r="AC248" s="140" t="s">
        <v>2619</v>
      </c>
      <c r="AD248" s="140">
        <v>0</v>
      </c>
      <c r="AE248" s="140">
        <v>5</v>
      </c>
      <c r="AF248" s="140">
        <v>100</v>
      </c>
      <c r="AG248" s="140" t="str">
        <f>Table4[[#This Row],[4]]</f>
        <v>P4-0127</v>
      </c>
      <c r="AH248" s="140" t="str">
        <f>Table4[[#This Row],[5]]</f>
        <v>Ana
Mitrović</v>
      </c>
      <c r="AI248" s="140">
        <v>30</v>
      </c>
      <c r="AJ248" s="140" t="s">
        <v>2641</v>
      </c>
      <c r="AK248" s="140" t="s">
        <v>1982</v>
      </c>
      <c r="AL248" s="140">
        <v>20</v>
      </c>
      <c r="AM248" s="140" t="s">
        <v>2642</v>
      </c>
      <c r="AN248" s="140" t="s">
        <v>2643</v>
      </c>
      <c r="AO248" s="140">
        <v>20</v>
      </c>
      <c r="AP248" s="140" t="s">
        <v>2644</v>
      </c>
      <c r="AQ248" s="140" t="s">
        <v>2645</v>
      </c>
      <c r="AR248" s="140">
        <v>15</v>
      </c>
      <c r="AS248" s="140" t="s">
        <v>2265</v>
      </c>
      <c r="AT248" s="140" t="s">
        <v>2109</v>
      </c>
      <c r="AU248" s="140">
        <v>10</v>
      </c>
      <c r="AV248" s="140" t="s">
        <v>2646</v>
      </c>
      <c r="AW248" s="140" t="s">
        <v>2645</v>
      </c>
      <c r="AX248" s="140">
        <v>5</v>
      </c>
    </row>
    <row r="249" spans="1:50" s="63" customFormat="1" ht="127.5" x14ac:dyDescent="0.2">
      <c r="A249" s="125">
        <v>106</v>
      </c>
      <c r="B249" s="135" t="s">
        <v>1884</v>
      </c>
      <c r="C249" s="135"/>
      <c r="D249" s="132" t="s">
        <v>2214</v>
      </c>
      <c r="E249" s="140" t="s">
        <v>2553</v>
      </c>
      <c r="F249" s="138">
        <v>54048</v>
      </c>
      <c r="G249" s="140" t="s">
        <v>2593</v>
      </c>
      <c r="H249" s="135">
        <v>2024</v>
      </c>
      <c r="I249" s="138" t="s">
        <v>2668</v>
      </c>
      <c r="J249" s="133">
        <v>94888.71</v>
      </c>
      <c r="K249" s="135" t="s">
        <v>2620</v>
      </c>
      <c r="L249" s="138" t="s">
        <v>2549</v>
      </c>
      <c r="M249" s="138" t="s">
        <v>2550</v>
      </c>
      <c r="N249" s="138" t="s">
        <v>2669</v>
      </c>
      <c r="O249" s="138" t="s">
        <v>2670</v>
      </c>
      <c r="P249" s="140">
        <v>77375</v>
      </c>
      <c r="Q249" s="154">
        <f>Table4[[#This Row],[21]]</f>
        <v>43.563914423076923</v>
      </c>
      <c r="R249" s="131">
        <v>9.1239144230769238</v>
      </c>
      <c r="S249" s="138">
        <v>16.88</v>
      </c>
      <c r="T249" s="138">
        <v>17.559999999999999</v>
      </c>
      <c r="U249" s="137">
        <f>SUBTOTAL(9,Table4[[#This Row],[18]:[20]])</f>
        <v>43.563914423076923</v>
      </c>
      <c r="V249" s="135">
        <v>100</v>
      </c>
      <c r="W249" s="135">
        <v>0</v>
      </c>
      <c r="X249" s="141" t="s">
        <v>2633</v>
      </c>
      <c r="Y249" s="138">
        <v>3</v>
      </c>
      <c r="Z249" s="138">
        <v>1</v>
      </c>
      <c r="AA249" s="138">
        <v>4</v>
      </c>
      <c r="AB249" s="138">
        <v>47</v>
      </c>
      <c r="AC249" s="138" t="s">
        <v>2620</v>
      </c>
      <c r="AD249" s="135">
        <v>0</v>
      </c>
      <c r="AE249" s="138">
        <v>5</v>
      </c>
      <c r="AF249" s="138">
        <v>100</v>
      </c>
      <c r="AG249" s="138" t="str">
        <f>Table4[[#This Row],[4]]</f>
        <v>P1-0417</v>
      </c>
      <c r="AH249" s="138" t="str">
        <f>Table4[[#This Row],[5]]</f>
        <v>Vasyl Shvalya</v>
      </c>
      <c r="AI249" s="138">
        <v>40</v>
      </c>
      <c r="AJ249" s="138" t="s">
        <v>2671</v>
      </c>
      <c r="AK249" s="138" t="s">
        <v>2555</v>
      </c>
      <c r="AL249" s="138">
        <v>20</v>
      </c>
      <c r="AM249" s="138" t="s">
        <v>2556</v>
      </c>
      <c r="AN249" s="138" t="s">
        <v>2557</v>
      </c>
      <c r="AO249" s="138">
        <v>10</v>
      </c>
      <c r="AP249" s="138" t="s">
        <v>2672</v>
      </c>
      <c r="AQ249" s="138" t="s">
        <v>2553</v>
      </c>
      <c r="AR249" s="138">
        <v>10</v>
      </c>
      <c r="AS249" s="138" t="s">
        <v>2673</v>
      </c>
      <c r="AT249" s="138" t="s">
        <v>2553</v>
      </c>
      <c r="AU249" s="138">
        <v>20</v>
      </c>
      <c r="AV249" s="140"/>
      <c r="AW249" s="140"/>
      <c r="AX249" s="140"/>
    </row>
    <row r="250" spans="1:50" s="63" customFormat="1" ht="140.25" x14ac:dyDescent="0.2">
      <c r="A250" s="125">
        <v>106</v>
      </c>
      <c r="B250" s="135" t="s">
        <v>1884</v>
      </c>
      <c r="C250" s="135"/>
      <c r="D250" s="132" t="s">
        <v>844</v>
      </c>
      <c r="E250" s="140" t="s">
        <v>1624</v>
      </c>
      <c r="F250" s="138">
        <v>31618</v>
      </c>
      <c r="G250" s="140" t="s">
        <v>2594</v>
      </c>
      <c r="H250" s="135">
        <v>2024</v>
      </c>
      <c r="I250" s="140" t="s">
        <v>2650</v>
      </c>
      <c r="J250" s="133">
        <v>120780</v>
      </c>
      <c r="K250" s="135" t="s">
        <v>2621</v>
      </c>
      <c r="L250" s="140" t="s">
        <v>2651</v>
      </c>
      <c r="M250" s="140" t="s">
        <v>2652</v>
      </c>
      <c r="N250" s="140" t="s">
        <v>2653</v>
      </c>
      <c r="O250" s="140" t="s">
        <v>2654</v>
      </c>
      <c r="P250" s="140">
        <v>77753</v>
      </c>
      <c r="Q250" s="154">
        <f>Table4[[#This Row],[21]]</f>
        <v>31.613461538461536</v>
      </c>
      <c r="R250" s="131">
        <v>11.613461538461538</v>
      </c>
      <c r="S250" s="140">
        <v>7</v>
      </c>
      <c r="T250" s="140">
        <v>13</v>
      </c>
      <c r="U250" s="137">
        <f>SUBTOTAL(9,Table4[[#This Row],[18]:[20]])</f>
        <v>31.613461538461536</v>
      </c>
      <c r="V250" s="135">
        <v>100</v>
      </c>
      <c r="W250" s="135">
        <v>0</v>
      </c>
      <c r="X250" s="141" t="s">
        <v>2633</v>
      </c>
      <c r="Y250" s="140">
        <v>1</v>
      </c>
      <c r="Z250" s="140">
        <v>3</v>
      </c>
      <c r="AA250" s="140">
        <v>1</v>
      </c>
      <c r="AB250" s="140">
        <v>60</v>
      </c>
      <c r="AC250" s="138" t="s">
        <v>2621</v>
      </c>
      <c r="AD250" s="140">
        <v>50</v>
      </c>
      <c r="AE250" s="138">
        <v>5</v>
      </c>
      <c r="AF250" s="138">
        <v>100</v>
      </c>
      <c r="AG250" s="140" t="str">
        <f>Table4[[#This Row],[4]]</f>
        <v>P2-0082</v>
      </c>
      <c r="AH250" s="140" t="str">
        <f>Table4[[#This Row],[5]]</f>
        <v>Rok Zaplotnik</v>
      </c>
      <c r="AI250" s="140">
        <v>30</v>
      </c>
      <c r="AJ250" s="140" t="s">
        <v>2655</v>
      </c>
      <c r="AK250" s="140" t="s">
        <v>1624</v>
      </c>
      <c r="AL250" s="140">
        <v>30</v>
      </c>
      <c r="AM250" s="140" t="s">
        <v>2656</v>
      </c>
      <c r="AN250" s="140" t="s">
        <v>1624</v>
      </c>
      <c r="AO250" s="140">
        <v>20</v>
      </c>
      <c r="AP250" s="140" t="s">
        <v>2657</v>
      </c>
      <c r="AQ250" s="140" t="s">
        <v>1688</v>
      </c>
      <c r="AR250" s="140">
        <v>20</v>
      </c>
      <c r="AS250" s="140"/>
      <c r="AT250" s="140"/>
      <c r="AU250" s="140"/>
      <c r="AV250" s="140"/>
      <c r="AW250" s="140"/>
      <c r="AX250" s="140"/>
    </row>
    <row r="251" spans="1:50" s="63" customFormat="1" ht="51" x14ac:dyDescent="0.2">
      <c r="A251" s="125">
        <v>106</v>
      </c>
      <c r="B251" s="135" t="s">
        <v>1884</v>
      </c>
      <c r="C251" s="135"/>
      <c r="D251" s="132" t="s">
        <v>667</v>
      </c>
      <c r="E251" s="140" t="s">
        <v>2623</v>
      </c>
      <c r="F251" s="138">
        <v>7561</v>
      </c>
      <c r="G251" s="140" t="s">
        <v>2626</v>
      </c>
      <c r="H251" s="135">
        <v>2024</v>
      </c>
      <c r="I251" s="140" t="s">
        <v>2686</v>
      </c>
      <c r="J251" s="163">
        <v>1106926.52</v>
      </c>
      <c r="K251" s="140" t="s">
        <v>2629</v>
      </c>
      <c r="L251" s="140" t="s">
        <v>2687</v>
      </c>
      <c r="M251" s="140" t="s">
        <v>2688</v>
      </c>
      <c r="N251" s="140" t="s">
        <v>2689</v>
      </c>
      <c r="O251" s="140" t="s">
        <v>2690</v>
      </c>
      <c r="P251" s="169">
        <v>75687</v>
      </c>
      <c r="Q251" s="154">
        <f>Table4[[#This Row],[21]]</f>
        <v>246.43524230769231</v>
      </c>
      <c r="R251" s="131">
        <f t="shared" si="31"/>
        <v>106.43524230769231</v>
      </c>
      <c r="S251" s="140">
        <v>80</v>
      </c>
      <c r="T251" s="140">
        <v>60</v>
      </c>
      <c r="U251" s="137">
        <f>SUBTOTAL(9,Table4[[#This Row],[18]:[20]])</f>
        <v>246.43524230769231</v>
      </c>
      <c r="V251" s="140">
        <v>100</v>
      </c>
      <c r="W251" s="140">
        <v>0</v>
      </c>
      <c r="X251" s="141" t="s">
        <v>2633</v>
      </c>
      <c r="Y251" s="140">
        <v>3</v>
      </c>
      <c r="Z251" s="140">
        <v>2</v>
      </c>
      <c r="AA251" s="140">
        <v>3</v>
      </c>
      <c r="AB251" s="140">
        <v>35</v>
      </c>
      <c r="AC251" s="168" t="str">
        <f>Table4[[#This Row],[11]]</f>
        <v>P_XXI_120</v>
      </c>
      <c r="AD251" s="135">
        <v>0</v>
      </c>
      <c r="AE251" s="138">
        <v>5</v>
      </c>
      <c r="AF251" s="138">
        <f t="shared" si="32"/>
        <v>100</v>
      </c>
      <c r="AG251" s="170" t="s">
        <v>667</v>
      </c>
      <c r="AH251" s="170" t="s">
        <v>668</v>
      </c>
      <c r="AI251" s="135">
        <v>25</v>
      </c>
      <c r="AJ251" s="170" t="s">
        <v>2691</v>
      </c>
      <c r="AK251" s="170" t="s">
        <v>672</v>
      </c>
      <c r="AL251" s="170">
        <v>50</v>
      </c>
      <c r="AM251" s="170" t="s">
        <v>671</v>
      </c>
      <c r="AN251" s="170" t="s">
        <v>672</v>
      </c>
      <c r="AO251" s="170">
        <v>25</v>
      </c>
      <c r="AP251" s="138"/>
      <c r="AQ251" s="138"/>
      <c r="AR251" s="138"/>
      <c r="AS251" s="138"/>
      <c r="AT251" s="138"/>
      <c r="AU251" s="138"/>
      <c r="AV251" s="138"/>
      <c r="AW251" s="138"/>
      <c r="AX251" s="138"/>
    </row>
    <row r="252" spans="1:50" s="63" customFormat="1" ht="153" x14ac:dyDescent="0.2">
      <c r="A252" s="125">
        <v>106</v>
      </c>
      <c r="B252" s="135" t="s">
        <v>1884</v>
      </c>
      <c r="C252" s="135"/>
      <c r="D252" s="132" t="s">
        <v>1606</v>
      </c>
      <c r="E252" s="140" t="s">
        <v>2624</v>
      </c>
      <c r="F252" s="138">
        <v>3937</v>
      </c>
      <c r="G252" s="140" t="s">
        <v>2627</v>
      </c>
      <c r="H252" s="135">
        <v>2024</v>
      </c>
      <c r="I252" s="140" t="s">
        <v>2803</v>
      </c>
      <c r="J252" s="133">
        <v>2492460</v>
      </c>
      <c r="K252" s="135" t="s">
        <v>2630</v>
      </c>
      <c r="L252" s="140" t="s">
        <v>2804</v>
      </c>
      <c r="M252" s="140" t="s">
        <v>2805</v>
      </c>
      <c r="N252" s="140" t="s">
        <v>2806</v>
      </c>
      <c r="O252" s="140" t="s">
        <v>2807</v>
      </c>
      <c r="P252" s="140">
        <v>77055</v>
      </c>
      <c r="Q252" s="154">
        <f>Table4[[#This Row],[21]]</f>
        <v>307.85961538461538</v>
      </c>
      <c r="R252" s="131">
        <f t="shared" si="31"/>
        <v>239.65961538461539</v>
      </c>
      <c r="S252" s="138">
        <v>68.2</v>
      </c>
      <c r="T252" s="138">
        <v>0</v>
      </c>
      <c r="U252" s="137">
        <f>SUBTOTAL(9,Table4[[#This Row],[18]:[20]])</f>
        <v>307.85961538461538</v>
      </c>
      <c r="V252" s="135">
        <v>100</v>
      </c>
      <c r="W252" s="135">
        <v>0</v>
      </c>
      <c r="X252" s="141" t="s">
        <v>2633</v>
      </c>
      <c r="Y252" s="138">
        <v>3</v>
      </c>
      <c r="Z252" s="138">
        <v>5</v>
      </c>
      <c r="AA252" s="138">
        <v>1</v>
      </c>
      <c r="AB252" s="138">
        <v>4</v>
      </c>
      <c r="AC252" s="138" t="str">
        <f>Table4[[#This Row],[11]]</f>
        <v>P_XXI_123</v>
      </c>
      <c r="AD252" s="138">
        <v>23.5</v>
      </c>
      <c r="AE252" s="138">
        <v>5</v>
      </c>
      <c r="AF252" s="138">
        <f t="shared" si="32"/>
        <v>100</v>
      </c>
      <c r="AG252" s="138" t="str">
        <f>Table4[[#This Row],[4]]</f>
        <v>I0-0005</v>
      </c>
      <c r="AH252" s="138" t="str">
        <f>Table4[[#This Row],[5]]</f>
        <v>MIRAN ČEH</v>
      </c>
      <c r="AI252" s="135">
        <v>100</v>
      </c>
      <c r="AJ252" s="138"/>
      <c r="AK252" s="138"/>
      <c r="AL252" s="138"/>
      <c r="AM252" s="138"/>
      <c r="AN252" s="138"/>
      <c r="AO252" s="138"/>
      <c r="AP252" s="138"/>
      <c r="AQ252" s="138"/>
      <c r="AR252" s="138"/>
      <c r="AS252" s="138"/>
      <c r="AT252" s="138"/>
      <c r="AU252" s="138"/>
      <c r="AV252" s="138"/>
      <c r="AW252" s="138"/>
      <c r="AX252" s="138"/>
    </row>
    <row r="253" spans="1:50" s="63" customFormat="1" ht="76.5" x14ac:dyDescent="0.2">
      <c r="A253" s="125">
        <v>106</v>
      </c>
      <c r="B253" s="135" t="s">
        <v>1884</v>
      </c>
      <c r="C253" s="135"/>
      <c r="D253" s="132" t="s">
        <v>844</v>
      </c>
      <c r="E253" s="140" t="s">
        <v>2625</v>
      </c>
      <c r="F253" s="138">
        <v>15703</v>
      </c>
      <c r="G253" s="140" t="s">
        <v>2628</v>
      </c>
      <c r="H253" s="135">
        <v>2024</v>
      </c>
      <c r="I253" s="140" t="s">
        <v>2808</v>
      </c>
      <c r="J253" s="133">
        <v>1098000</v>
      </c>
      <c r="K253" s="135" t="s">
        <v>2631</v>
      </c>
      <c r="L253" s="140" t="s">
        <v>2809</v>
      </c>
      <c r="M253" s="140" t="s">
        <v>2810</v>
      </c>
      <c r="N253" s="140" t="s">
        <v>2811</v>
      </c>
      <c r="O253" s="140" t="s">
        <v>2812</v>
      </c>
      <c r="P253" s="140">
        <v>77953</v>
      </c>
      <c r="Q253" s="154">
        <f>Table4[[#This Row],[21]]</f>
        <v>185.57692307692309</v>
      </c>
      <c r="R253" s="131">
        <f t="shared" si="31"/>
        <v>105.57692307692308</v>
      </c>
      <c r="S253" s="138">
        <v>40</v>
      </c>
      <c r="T253" s="138">
        <v>40</v>
      </c>
      <c r="U253" s="137">
        <f>SUBTOTAL(9,Table4[[#This Row],[18]:[20]])</f>
        <v>185.57692307692309</v>
      </c>
      <c r="V253" s="135">
        <v>100</v>
      </c>
      <c r="W253" s="135">
        <v>0</v>
      </c>
      <c r="X253" s="141" t="s">
        <v>2633</v>
      </c>
      <c r="Y253" s="138">
        <v>3</v>
      </c>
      <c r="Z253" s="138">
        <v>1</v>
      </c>
      <c r="AA253" s="138">
        <v>6</v>
      </c>
      <c r="AB253" s="138">
        <v>60</v>
      </c>
      <c r="AC253" s="138" t="str">
        <f>Table4[[#This Row],[11]]</f>
        <v>P_XXI_152</v>
      </c>
      <c r="AD253" s="138">
        <v>23.78</v>
      </c>
      <c r="AE253" s="138">
        <v>5</v>
      </c>
      <c r="AF253" s="138">
        <f t="shared" si="32"/>
        <v>100</v>
      </c>
      <c r="AG253" s="138" t="str">
        <f>Table4[[#This Row],[4]]</f>
        <v>P2-0082</v>
      </c>
      <c r="AH253" s="138" t="str">
        <f>Table4[[#This Row],[5]]</f>
        <v xml:space="preserve">JANEZ KOVAČ </v>
      </c>
      <c r="AI253" s="135">
        <v>100</v>
      </c>
      <c r="AJ253" s="138"/>
      <c r="AK253" s="138"/>
      <c r="AL253" s="138"/>
      <c r="AM253" s="138"/>
      <c r="AN253" s="138"/>
      <c r="AO253" s="138"/>
      <c r="AP253" s="138"/>
      <c r="AQ253" s="138"/>
      <c r="AR253" s="138"/>
      <c r="AS253" s="138"/>
      <c r="AT253" s="138"/>
      <c r="AU253" s="138"/>
      <c r="AV253" s="138"/>
      <c r="AW253" s="138"/>
      <c r="AX253" s="138"/>
    </row>
    <row r="254" spans="1:50" ht="115.5" customHeight="1" x14ac:dyDescent="0.2">
      <c r="A254" s="105">
        <v>107</v>
      </c>
      <c r="B254" s="106" t="s">
        <v>1884</v>
      </c>
      <c r="C254" s="106"/>
      <c r="D254" s="104"/>
      <c r="E254" s="106" t="s">
        <v>2815</v>
      </c>
      <c r="F254" s="106"/>
      <c r="G254" s="106" t="s">
        <v>2816</v>
      </c>
      <c r="H254" s="106">
        <v>2025</v>
      </c>
      <c r="I254" s="111" t="s">
        <v>2817</v>
      </c>
      <c r="J254" s="107">
        <v>355039.66</v>
      </c>
      <c r="K254" s="106" t="s">
        <v>2818</v>
      </c>
      <c r="L254" s="111" t="s">
        <v>1551</v>
      </c>
      <c r="M254" s="111" t="s">
        <v>1552</v>
      </c>
      <c r="N254" s="111" t="s">
        <v>2819</v>
      </c>
      <c r="O254" s="111" t="s">
        <v>2820</v>
      </c>
      <c r="P254" s="109">
        <v>78764</v>
      </c>
      <c r="Q254" s="112">
        <v>74.138428846153843</v>
      </c>
      <c r="R254" s="108">
        <v>34.138428846153843</v>
      </c>
      <c r="S254" s="111">
        <v>20</v>
      </c>
      <c r="T254" s="111">
        <v>20</v>
      </c>
      <c r="U254" s="112">
        <v>74.138428846153843</v>
      </c>
      <c r="V254" s="106">
        <v>100</v>
      </c>
      <c r="W254" s="106"/>
      <c r="X254" s="114" t="s">
        <v>2821</v>
      </c>
      <c r="Y254" s="106">
        <v>4</v>
      </c>
      <c r="Z254" s="106">
        <v>5</v>
      </c>
      <c r="AA254" s="106">
        <v>5</v>
      </c>
      <c r="AB254" s="106">
        <v>38</v>
      </c>
      <c r="AC254" s="106" t="s">
        <v>2818</v>
      </c>
      <c r="AD254" s="111">
        <v>40</v>
      </c>
      <c r="AE254" s="106">
        <v>5</v>
      </c>
      <c r="AF254" s="106">
        <v>100</v>
      </c>
      <c r="AG254" s="111">
        <v>0</v>
      </c>
      <c r="AH254" s="111" t="s">
        <v>1547</v>
      </c>
      <c r="AI254" s="111">
        <v>70</v>
      </c>
      <c r="AJ254" s="111" t="s">
        <v>2822</v>
      </c>
      <c r="AK254" s="111" t="s">
        <v>1547</v>
      </c>
      <c r="AL254" s="111">
        <v>5</v>
      </c>
      <c r="AM254" s="111" t="s">
        <v>2823</v>
      </c>
      <c r="AN254" s="111" t="s">
        <v>1547</v>
      </c>
      <c r="AO254" s="111">
        <v>10</v>
      </c>
      <c r="AP254" s="111" t="s">
        <v>2824</v>
      </c>
      <c r="AQ254" s="111" t="s">
        <v>1547</v>
      </c>
      <c r="AR254" s="111">
        <v>10</v>
      </c>
      <c r="AS254" s="111" t="s">
        <v>2825</v>
      </c>
      <c r="AT254" s="111">
        <v>5</v>
      </c>
      <c r="AU254" s="111"/>
      <c r="AV254" s="111"/>
      <c r="AW254" s="111"/>
      <c r="AX254" s="113"/>
    </row>
    <row r="255" spans="1:50" ht="115.5" customHeight="1" x14ac:dyDescent="0.2">
      <c r="A255" s="105">
        <v>108</v>
      </c>
      <c r="B255" s="106" t="s">
        <v>1884</v>
      </c>
      <c r="C255" s="106"/>
      <c r="D255" s="104"/>
      <c r="E255" s="106" t="s">
        <v>2826</v>
      </c>
      <c r="F255" s="106"/>
      <c r="G255" s="106" t="s">
        <v>2827</v>
      </c>
      <c r="H255" s="106">
        <v>2025</v>
      </c>
      <c r="I255" s="111" t="s">
        <v>2828</v>
      </c>
      <c r="J255" s="107">
        <v>253480.32000000001</v>
      </c>
      <c r="K255" s="106" t="s">
        <v>2829</v>
      </c>
      <c r="L255" s="111" t="s">
        <v>2468</v>
      </c>
      <c r="M255" s="111" t="s">
        <v>2469</v>
      </c>
      <c r="N255" s="111" t="s">
        <v>2470</v>
      </c>
      <c r="O255" s="111" t="s">
        <v>2471</v>
      </c>
      <c r="P255" s="109" t="s">
        <v>2830</v>
      </c>
      <c r="Q255" s="112">
        <v>31.373107690000001</v>
      </c>
      <c r="R255" s="108">
        <v>24.37</v>
      </c>
      <c r="S255" s="111">
        <v>4</v>
      </c>
      <c r="T255" s="111">
        <v>3</v>
      </c>
      <c r="U255" s="112">
        <v>31.373107690000001</v>
      </c>
      <c r="V255" s="106">
        <v>100</v>
      </c>
      <c r="W255" s="106"/>
      <c r="X255" s="114" t="s">
        <v>2821</v>
      </c>
      <c r="Y255" s="106">
        <v>6</v>
      </c>
      <c r="Z255" s="106">
        <v>1</v>
      </c>
      <c r="AA255" s="106">
        <v>4</v>
      </c>
      <c r="AB255" s="106">
        <v>26</v>
      </c>
      <c r="AC255" s="106" t="s">
        <v>2829</v>
      </c>
      <c r="AD255" s="111"/>
      <c r="AE255" s="106">
        <v>5</v>
      </c>
      <c r="AF255" s="106">
        <v>100</v>
      </c>
      <c r="AG255" s="111">
        <v>0</v>
      </c>
      <c r="AH255" s="111" t="s">
        <v>2826</v>
      </c>
      <c r="AI255" s="111"/>
      <c r="AJ255" s="111"/>
      <c r="AK255" s="111"/>
      <c r="AL255" s="111"/>
      <c r="AM255" s="111"/>
      <c r="AN255" s="111"/>
      <c r="AO255" s="111"/>
      <c r="AP255" s="111"/>
      <c r="AQ255" s="111"/>
      <c r="AR255" s="111"/>
      <c r="AS255" s="111"/>
      <c r="AT255" s="111"/>
      <c r="AU255" s="111"/>
      <c r="AV255" s="111"/>
      <c r="AW255" s="111"/>
      <c r="AX255" s="113"/>
    </row>
    <row r="256" spans="1:50" ht="115.5" customHeight="1" x14ac:dyDescent="0.2">
      <c r="A256" s="105">
        <v>109</v>
      </c>
      <c r="B256" s="106" t="s">
        <v>1884</v>
      </c>
      <c r="C256" s="106"/>
      <c r="D256" s="104"/>
      <c r="E256" s="106" t="s">
        <v>2831</v>
      </c>
      <c r="F256" s="106"/>
      <c r="G256" s="106" t="s">
        <v>2832</v>
      </c>
      <c r="H256" s="106">
        <v>2025</v>
      </c>
      <c r="I256" s="111" t="s">
        <v>2833</v>
      </c>
      <c r="J256" s="107">
        <v>105674.56</v>
      </c>
      <c r="K256" s="106" t="s">
        <v>2834</v>
      </c>
      <c r="L256" s="111" t="s">
        <v>2158</v>
      </c>
      <c r="M256" s="111" t="s">
        <v>2159</v>
      </c>
      <c r="N256" s="111" t="s">
        <v>2835</v>
      </c>
      <c r="O256" s="111" t="s">
        <v>2836</v>
      </c>
      <c r="P256" s="109">
        <v>79725</v>
      </c>
      <c r="Q256" s="112">
        <v>63.901015379999997</v>
      </c>
      <c r="R256" s="108">
        <v>10.16</v>
      </c>
      <c r="S256" s="111">
        <v>1</v>
      </c>
      <c r="T256" s="111">
        <v>52.74</v>
      </c>
      <c r="U256" s="112">
        <v>63.901015379999997</v>
      </c>
      <c r="V256" s="106">
        <v>100</v>
      </c>
      <c r="W256" s="106">
        <v>20</v>
      </c>
      <c r="X256" s="114" t="s">
        <v>2821</v>
      </c>
      <c r="Y256" s="106">
        <v>2</v>
      </c>
      <c r="Z256" s="106">
        <v>5</v>
      </c>
      <c r="AA256" s="106">
        <v>6</v>
      </c>
      <c r="AB256" s="106">
        <v>4</v>
      </c>
      <c r="AC256" s="106" t="s">
        <v>2834</v>
      </c>
      <c r="AD256" s="111"/>
      <c r="AE256" s="106">
        <v>5</v>
      </c>
      <c r="AF256" s="106">
        <v>100</v>
      </c>
      <c r="AG256" s="111" t="s">
        <v>673</v>
      </c>
      <c r="AH256" s="111" t="s">
        <v>2831</v>
      </c>
      <c r="AI256" s="111">
        <v>100</v>
      </c>
      <c r="AJ256" s="111"/>
      <c r="AK256" s="111"/>
      <c r="AL256" s="111"/>
      <c r="AM256" s="111"/>
      <c r="AN256" s="111"/>
      <c r="AO256" s="111"/>
      <c r="AP256" s="111"/>
      <c r="AQ256" s="111"/>
      <c r="AR256" s="111"/>
      <c r="AS256" s="111"/>
      <c r="AT256" s="111"/>
      <c r="AU256" s="111"/>
      <c r="AV256" s="111"/>
      <c r="AW256" s="111"/>
      <c r="AX256" s="113"/>
    </row>
    <row r="257" spans="1:50" ht="115.5" customHeight="1" x14ac:dyDescent="0.2">
      <c r="A257" s="105">
        <v>110</v>
      </c>
      <c r="B257" s="106" t="s">
        <v>1884</v>
      </c>
      <c r="C257" s="106"/>
      <c r="D257" s="104"/>
      <c r="E257" s="106" t="s">
        <v>2837</v>
      </c>
      <c r="F257" s="106"/>
      <c r="G257" s="106" t="s">
        <v>2838</v>
      </c>
      <c r="H257" s="106">
        <v>2025</v>
      </c>
      <c r="I257" s="111" t="s">
        <v>2839</v>
      </c>
      <c r="J257" s="107">
        <v>95716.28</v>
      </c>
      <c r="K257" s="106" t="s">
        <v>2840</v>
      </c>
      <c r="L257" s="111" t="s">
        <v>2841</v>
      </c>
      <c r="M257" s="111" t="s">
        <v>2842</v>
      </c>
      <c r="N257" s="111" t="s">
        <v>2843</v>
      </c>
      <c r="O257" s="111" t="s">
        <v>2844</v>
      </c>
      <c r="P257" s="109">
        <v>79188</v>
      </c>
      <c r="Q257" s="112">
        <v>9.2034884619999993</v>
      </c>
      <c r="R257" s="108">
        <v>9.1999999999999993</v>
      </c>
      <c r="S257" s="111" t="s">
        <v>2845</v>
      </c>
      <c r="T257" s="111" t="s">
        <v>2846</v>
      </c>
      <c r="U257" s="112">
        <v>9.2034884619999993</v>
      </c>
      <c r="V257" s="106">
        <v>100</v>
      </c>
      <c r="W257" s="106"/>
      <c r="X257" s="114" t="s">
        <v>2821</v>
      </c>
      <c r="Y257" s="106">
        <v>3</v>
      </c>
      <c r="Z257" s="106">
        <v>2</v>
      </c>
      <c r="AA257" s="106">
        <v>2</v>
      </c>
      <c r="AB257" s="106">
        <v>4</v>
      </c>
      <c r="AC257" s="106" t="s">
        <v>2840</v>
      </c>
      <c r="AD257" s="111" t="s">
        <v>2846</v>
      </c>
      <c r="AE257" s="106">
        <v>5</v>
      </c>
      <c r="AF257" s="106">
        <v>100</v>
      </c>
      <c r="AG257" s="111">
        <v>0</v>
      </c>
      <c r="AH257" s="111" t="s">
        <v>2837</v>
      </c>
      <c r="AI257" s="111"/>
      <c r="AJ257" s="111"/>
      <c r="AK257" s="111"/>
      <c r="AL257" s="111"/>
      <c r="AM257" s="111"/>
      <c r="AN257" s="111"/>
      <c r="AO257" s="111"/>
      <c r="AP257" s="111"/>
      <c r="AQ257" s="111"/>
      <c r="AR257" s="111"/>
      <c r="AS257" s="111"/>
      <c r="AT257" s="111"/>
      <c r="AU257" s="111"/>
      <c r="AV257" s="111"/>
      <c r="AW257" s="111"/>
      <c r="AX257" s="113"/>
    </row>
    <row r="258" spans="1:50" ht="115.5" customHeight="1" x14ac:dyDescent="0.2">
      <c r="A258" s="105">
        <v>111</v>
      </c>
      <c r="B258" s="106" t="s">
        <v>1884</v>
      </c>
      <c r="C258" s="106"/>
      <c r="D258" s="104"/>
      <c r="E258" s="106" t="s">
        <v>2847</v>
      </c>
      <c r="F258" s="106"/>
      <c r="G258" s="106" t="s">
        <v>2848</v>
      </c>
      <c r="H258" s="106">
        <v>2025</v>
      </c>
      <c r="I258" s="111" t="s">
        <v>2849</v>
      </c>
      <c r="J258" s="107">
        <v>161432.9</v>
      </c>
      <c r="K258" s="106" t="s">
        <v>2850</v>
      </c>
      <c r="L258" s="111" t="s">
        <v>2851</v>
      </c>
      <c r="M258" s="111" t="s">
        <v>2852</v>
      </c>
      <c r="N258" s="111" t="s">
        <v>2853</v>
      </c>
      <c r="O258" s="111" t="s">
        <v>2854</v>
      </c>
      <c r="P258" s="109">
        <v>79571</v>
      </c>
      <c r="Q258" s="112">
        <v>45.782394230769235</v>
      </c>
      <c r="R258" s="108">
        <v>15.522394230769232</v>
      </c>
      <c r="S258" s="111">
        <v>17.88</v>
      </c>
      <c r="T258" s="111">
        <v>12.38</v>
      </c>
      <c r="U258" s="112">
        <v>45.782394230769235</v>
      </c>
      <c r="V258" s="106">
        <v>100</v>
      </c>
      <c r="W258" s="106"/>
      <c r="X258" s="114" t="s">
        <v>2821</v>
      </c>
      <c r="Y258" s="106">
        <v>3</v>
      </c>
      <c r="Z258" s="106">
        <v>4</v>
      </c>
      <c r="AA258" s="106">
        <v>1</v>
      </c>
      <c r="AB258" s="106">
        <v>44</v>
      </c>
      <c r="AC258" s="106" t="s">
        <v>2850</v>
      </c>
      <c r="AD258" s="111">
        <v>0</v>
      </c>
      <c r="AE258" s="106">
        <v>5</v>
      </c>
      <c r="AF258" s="106">
        <v>100</v>
      </c>
      <c r="AG258" s="111">
        <v>0</v>
      </c>
      <c r="AH258" s="111" t="s">
        <v>2847</v>
      </c>
      <c r="AI258" s="111"/>
      <c r="AJ258" s="111"/>
      <c r="AK258" s="111"/>
      <c r="AL258" s="111"/>
      <c r="AM258" s="111"/>
      <c r="AN258" s="111"/>
      <c r="AO258" s="111"/>
      <c r="AP258" s="111"/>
      <c r="AQ258" s="111"/>
      <c r="AR258" s="111"/>
      <c r="AS258" s="111"/>
      <c r="AT258" s="111"/>
      <c r="AU258" s="111"/>
      <c r="AV258" s="111"/>
      <c r="AW258" s="111"/>
      <c r="AX258" s="113"/>
    </row>
    <row r="259" spans="1:50" ht="115.5" customHeight="1" x14ac:dyDescent="0.2">
      <c r="A259" s="105">
        <v>112</v>
      </c>
      <c r="B259" s="106" t="s">
        <v>1884</v>
      </c>
      <c r="C259" s="106"/>
      <c r="D259" s="104"/>
      <c r="E259" s="106" t="s">
        <v>2855</v>
      </c>
      <c r="F259" s="106"/>
      <c r="G259" s="106" t="s">
        <v>2856</v>
      </c>
      <c r="H259" s="106">
        <v>2025</v>
      </c>
      <c r="I259" s="111" t="s">
        <v>2857</v>
      </c>
      <c r="J259" s="107">
        <v>93536.529999999984</v>
      </c>
      <c r="K259" s="106" t="s">
        <v>2858</v>
      </c>
      <c r="L259" s="111" t="s">
        <v>2859</v>
      </c>
      <c r="M259" s="111" t="s">
        <v>2860</v>
      </c>
      <c r="N259" s="111" t="s">
        <v>2861</v>
      </c>
      <c r="O259" s="111" t="s">
        <v>2862</v>
      </c>
      <c r="P259" s="109">
        <v>79603</v>
      </c>
      <c r="Q259" s="112">
        <v>51.913897115384614</v>
      </c>
      <c r="R259" s="108">
        <v>8.9938971153846143</v>
      </c>
      <c r="S259" s="111">
        <v>17.96</v>
      </c>
      <c r="T259" s="111">
        <v>24.96</v>
      </c>
      <c r="U259" s="112">
        <v>51.913897115384614</v>
      </c>
      <c r="V259" s="106">
        <v>100</v>
      </c>
      <c r="W259" s="106"/>
      <c r="X259" s="114" t="s">
        <v>2821</v>
      </c>
      <c r="Y259" s="106">
        <v>2</v>
      </c>
      <c r="Z259" s="106">
        <v>5</v>
      </c>
      <c r="AA259" s="106">
        <v>1</v>
      </c>
      <c r="AB259" s="106">
        <v>4</v>
      </c>
      <c r="AC259" s="106" t="s">
        <v>2858</v>
      </c>
      <c r="AD259" s="111">
        <v>24.96</v>
      </c>
      <c r="AE259" s="106">
        <v>5</v>
      </c>
      <c r="AF259" s="106">
        <v>100</v>
      </c>
      <c r="AG259" s="111">
        <v>0</v>
      </c>
      <c r="AH259" s="111" t="s">
        <v>2855</v>
      </c>
      <c r="AI259" s="111"/>
      <c r="AJ259" s="111"/>
      <c r="AK259" s="111"/>
      <c r="AL259" s="111"/>
      <c r="AM259" s="111"/>
      <c r="AN259" s="111"/>
      <c r="AO259" s="111"/>
      <c r="AP259" s="111"/>
      <c r="AQ259" s="111"/>
      <c r="AR259" s="111"/>
      <c r="AS259" s="111"/>
      <c r="AT259" s="111"/>
      <c r="AU259" s="111"/>
      <c r="AV259" s="111"/>
      <c r="AW259" s="111"/>
      <c r="AX259" s="113"/>
    </row>
    <row r="260" spans="1:50" ht="115.5" customHeight="1" x14ac:dyDescent="0.2">
      <c r="A260" s="105">
        <v>113</v>
      </c>
      <c r="B260" s="106" t="s">
        <v>1884</v>
      </c>
      <c r="C260" s="106"/>
      <c r="D260" s="104"/>
      <c r="E260" s="106" t="s">
        <v>2863</v>
      </c>
      <c r="F260" s="106"/>
      <c r="G260" s="106" t="s">
        <v>2864</v>
      </c>
      <c r="H260" s="106">
        <v>2025</v>
      </c>
      <c r="I260" s="111" t="s">
        <v>2865</v>
      </c>
      <c r="J260" s="107">
        <v>116878.98000000001</v>
      </c>
      <c r="K260" s="106" t="s">
        <v>2866</v>
      </c>
      <c r="L260" s="111" t="s">
        <v>2867</v>
      </c>
      <c r="M260" s="111" t="s">
        <v>2868</v>
      </c>
      <c r="N260" s="111" t="s">
        <v>2869</v>
      </c>
      <c r="O260" s="111" t="s">
        <v>2870</v>
      </c>
      <c r="P260" s="109">
        <v>79598</v>
      </c>
      <c r="Q260" s="112">
        <v>61.008363461538465</v>
      </c>
      <c r="R260" s="108">
        <v>11.238363461538462</v>
      </c>
      <c r="S260" s="111">
        <v>2.5</v>
      </c>
      <c r="T260" s="111">
        <v>47.27</v>
      </c>
      <c r="U260" s="112">
        <v>61.008363461538465</v>
      </c>
      <c r="V260" s="106">
        <v>100</v>
      </c>
      <c r="W260" s="106"/>
      <c r="X260" s="114" t="s">
        <v>2821</v>
      </c>
      <c r="Y260" s="106">
        <v>2</v>
      </c>
      <c r="Z260" s="106">
        <v>5</v>
      </c>
      <c r="AA260" s="106" t="s">
        <v>2871</v>
      </c>
      <c r="AB260" s="106">
        <v>35.659999999999997</v>
      </c>
      <c r="AC260" s="106" t="s">
        <v>2866</v>
      </c>
      <c r="AD260" s="111">
        <v>56.46</v>
      </c>
      <c r="AE260" s="106">
        <v>5</v>
      </c>
      <c r="AF260" s="106">
        <v>100</v>
      </c>
      <c r="AG260" s="111" t="s">
        <v>671</v>
      </c>
      <c r="AH260" s="111" t="s">
        <v>2863</v>
      </c>
      <c r="AI260" s="111">
        <v>70</v>
      </c>
      <c r="AJ260" s="111" t="s">
        <v>667</v>
      </c>
      <c r="AK260" s="111" t="s">
        <v>2872</v>
      </c>
      <c r="AL260" s="111">
        <v>30</v>
      </c>
      <c r="AM260" s="111"/>
      <c r="AN260" s="111"/>
      <c r="AO260" s="111"/>
      <c r="AP260" s="111"/>
      <c r="AQ260" s="111"/>
      <c r="AR260" s="111"/>
      <c r="AS260" s="111"/>
      <c r="AT260" s="111"/>
      <c r="AU260" s="111"/>
      <c r="AV260" s="111"/>
      <c r="AW260" s="111"/>
      <c r="AX260" s="113"/>
    </row>
    <row r="261" spans="1:50" ht="115.5" customHeight="1" x14ac:dyDescent="0.2">
      <c r="A261" s="105">
        <v>114</v>
      </c>
      <c r="B261" s="106" t="s">
        <v>1884</v>
      </c>
      <c r="C261" s="106"/>
      <c r="D261" s="104"/>
      <c r="E261" s="106" t="s">
        <v>2873</v>
      </c>
      <c r="F261" s="106"/>
      <c r="G261" s="106" t="s">
        <v>2874</v>
      </c>
      <c r="H261" s="106">
        <v>2025</v>
      </c>
      <c r="I261" s="111" t="s">
        <v>2875</v>
      </c>
      <c r="J261" s="107">
        <v>85814.3</v>
      </c>
      <c r="K261" s="106" t="s">
        <v>2876</v>
      </c>
      <c r="L261" s="111" t="s">
        <v>2877</v>
      </c>
      <c r="M261" s="111" t="s">
        <v>2878</v>
      </c>
      <c r="N261" s="111" t="s">
        <v>2879</v>
      </c>
      <c r="O261" s="111" t="s">
        <v>2880</v>
      </c>
      <c r="P261" s="109">
        <v>79502</v>
      </c>
      <c r="Q261" s="112">
        <v>64.281374999999997</v>
      </c>
      <c r="R261" s="108">
        <v>8.25</v>
      </c>
      <c r="S261" s="111">
        <v>17.32</v>
      </c>
      <c r="T261" s="111">
        <v>38.71</v>
      </c>
      <c r="U261" s="112">
        <v>64.281374999999997</v>
      </c>
      <c r="V261" s="106">
        <v>100</v>
      </c>
      <c r="W261" s="106"/>
      <c r="X261" s="114" t="s">
        <v>2821</v>
      </c>
      <c r="Y261" s="106">
        <v>1</v>
      </c>
      <c r="Z261" s="106">
        <v>1</v>
      </c>
      <c r="AA261" s="106">
        <v>6</v>
      </c>
      <c r="AB261" s="106">
        <v>44</v>
      </c>
      <c r="AC261" s="106" t="s">
        <v>2876</v>
      </c>
      <c r="AD261" s="111" t="s">
        <v>2881</v>
      </c>
      <c r="AE261" s="106">
        <v>5</v>
      </c>
      <c r="AF261" s="106">
        <v>100</v>
      </c>
      <c r="AG261" s="111" t="s">
        <v>1077</v>
      </c>
      <c r="AH261" s="111" t="s">
        <v>2873</v>
      </c>
      <c r="AI261" s="111">
        <v>40</v>
      </c>
      <c r="AJ261" s="111" t="s">
        <v>2882</v>
      </c>
      <c r="AK261" s="111" t="s">
        <v>2873</v>
      </c>
      <c r="AL261" s="111">
        <v>30</v>
      </c>
      <c r="AM261" s="111" t="s">
        <v>2883</v>
      </c>
      <c r="AN261" s="111" t="s">
        <v>2884</v>
      </c>
      <c r="AO261" s="111">
        <v>20</v>
      </c>
      <c r="AP261" s="111" t="s">
        <v>2885</v>
      </c>
      <c r="AQ261" s="111" t="s">
        <v>2873</v>
      </c>
      <c r="AR261" s="111">
        <v>10</v>
      </c>
      <c r="AS261" s="111"/>
      <c r="AT261" s="111"/>
      <c r="AU261" s="111"/>
      <c r="AV261" s="111"/>
      <c r="AW261" s="111"/>
      <c r="AX261" s="113"/>
    </row>
    <row r="262" spans="1:50" ht="115.5" customHeight="1" x14ac:dyDescent="0.2">
      <c r="A262" s="105">
        <v>115</v>
      </c>
      <c r="B262" s="106" t="s">
        <v>1884</v>
      </c>
      <c r="C262" s="106"/>
      <c r="D262" s="104"/>
      <c r="E262" s="106" t="s">
        <v>2886</v>
      </c>
      <c r="F262" s="106"/>
      <c r="G262" s="106" t="s">
        <v>2887</v>
      </c>
      <c r="H262" s="106">
        <v>2025</v>
      </c>
      <c r="I262" s="111" t="s">
        <v>2888</v>
      </c>
      <c r="J262" s="107">
        <v>440047.01</v>
      </c>
      <c r="K262" s="106" t="s">
        <v>2889</v>
      </c>
      <c r="L262" s="111" t="s">
        <v>2890</v>
      </c>
      <c r="M262" s="111" t="s">
        <v>2891</v>
      </c>
      <c r="N262" s="111" t="s">
        <v>2892</v>
      </c>
      <c r="O262" s="111" t="s">
        <v>2893</v>
      </c>
      <c r="P262" s="109">
        <v>79714</v>
      </c>
      <c r="Q262" s="112">
        <v>85.232212500000003</v>
      </c>
      <c r="R262" s="108">
        <v>42.312212500000001</v>
      </c>
      <c r="S262" s="111">
        <v>17.96</v>
      </c>
      <c r="T262" s="111">
        <v>24.96</v>
      </c>
      <c r="U262" s="112">
        <v>85.232212500000003</v>
      </c>
      <c r="V262" s="106">
        <v>100</v>
      </c>
      <c r="W262" s="106"/>
      <c r="X262" s="114" t="s">
        <v>2821</v>
      </c>
      <c r="Y262" s="106">
        <v>2</v>
      </c>
      <c r="Z262" s="106">
        <v>5</v>
      </c>
      <c r="AA262" s="106">
        <v>5</v>
      </c>
      <c r="AB262" s="106">
        <v>11</v>
      </c>
      <c r="AC262" s="106" t="s">
        <v>2889</v>
      </c>
      <c r="AD262" s="111">
        <v>85.232212500000003</v>
      </c>
      <c r="AE262" s="106">
        <v>5</v>
      </c>
      <c r="AF262" s="106">
        <v>100</v>
      </c>
      <c r="AG262" s="111" t="s">
        <v>675</v>
      </c>
      <c r="AH262" s="111" t="s">
        <v>2855</v>
      </c>
      <c r="AI262" s="111">
        <v>37</v>
      </c>
      <c r="AJ262" s="111" t="s">
        <v>673</v>
      </c>
      <c r="AK262" s="111" t="s">
        <v>2894</v>
      </c>
      <c r="AL262" s="111">
        <v>9</v>
      </c>
      <c r="AM262" s="111" t="s">
        <v>2895</v>
      </c>
      <c r="AN262" s="111" t="s">
        <v>2896</v>
      </c>
      <c r="AO262" s="111"/>
      <c r="AP262" s="111" t="s">
        <v>2897</v>
      </c>
      <c r="AQ262" s="111" t="s">
        <v>2898</v>
      </c>
      <c r="AR262" s="111">
        <v>25</v>
      </c>
      <c r="AS262" s="111"/>
      <c r="AT262" s="111"/>
      <c r="AU262" s="111"/>
      <c r="AV262" s="111"/>
      <c r="AW262" s="111"/>
      <c r="AX262" s="113"/>
    </row>
    <row r="263" spans="1:50" ht="115.5" customHeight="1" x14ac:dyDescent="0.2">
      <c r="A263" s="105">
        <v>116</v>
      </c>
      <c r="B263" s="106" t="s">
        <v>1884</v>
      </c>
      <c r="C263" s="106"/>
      <c r="D263" s="104"/>
      <c r="E263" s="106" t="s">
        <v>2899</v>
      </c>
      <c r="F263" s="106"/>
      <c r="G263" s="106" t="s">
        <v>2900</v>
      </c>
      <c r="H263" s="106">
        <v>2025</v>
      </c>
      <c r="I263" s="111"/>
      <c r="J263" s="107">
        <v>328587.8835</v>
      </c>
      <c r="K263" s="106" t="s">
        <v>2901</v>
      </c>
      <c r="L263" s="111" t="s">
        <v>2902</v>
      </c>
      <c r="M263" s="111" t="s">
        <v>2903</v>
      </c>
      <c r="N263" s="111" t="s">
        <v>2904</v>
      </c>
      <c r="O263" s="111" t="s">
        <v>2905</v>
      </c>
      <c r="P263" s="109" t="s">
        <v>2906</v>
      </c>
      <c r="Q263" s="112">
        <v>75.594988798076926</v>
      </c>
      <c r="R263" s="108">
        <v>31.594988798076926</v>
      </c>
      <c r="S263" s="111">
        <v>22</v>
      </c>
      <c r="T263" s="111">
        <v>22</v>
      </c>
      <c r="U263" s="112">
        <v>75.594988798076926</v>
      </c>
      <c r="V263" s="106">
        <v>100</v>
      </c>
      <c r="W263" s="106"/>
      <c r="X263" s="114" t="s">
        <v>2821</v>
      </c>
      <c r="Y263" s="106">
        <v>1</v>
      </c>
      <c r="Z263" s="106">
        <v>1</v>
      </c>
      <c r="AA263" s="106">
        <v>0</v>
      </c>
      <c r="AB263" s="106" t="s">
        <v>2907</v>
      </c>
      <c r="AC263" s="106" t="s">
        <v>2901</v>
      </c>
      <c r="AD263" s="111">
        <v>30</v>
      </c>
      <c r="AE263" s="106">
        <v>5</v>
      </c>
      <c r="AF263" s="106">
        <v>100</v>
      </c>
      <c r="AG263" s="111">
        <v>0</v>
      </c>
      <c r="AH263" s="111" t="s">
        <v>2899</v>
      </c>
      <c r="AI263" s="111"/>
      <c r="AJ263" s="111"/>
      <c r="AK263" s="111"/>
      <c r="AL263" s="111"/>
      <c r="AM263" s="111"/>
      <c r="AN263" s="111"/>
      <c r="AO263" s="111"/>
      <c r="AP263" s="111"/>
      <c r="AQ263" s="111"/>
      <c r="AR263" s="111"/>
      <c r="AS263" s="111"/>
      <c r="AT263" s="111"/>
      <c r="AU263" s="111"/>
      <c r="AV263" s="111"/>
      <c r="AW263" s="111"/>
      <c r="AX263" s="113"/>
    </row>
    <row r="264" spans="1:50" ht="115.5" customHeight="1" x14ac:dyDescent="0.2">
      <c r="A264" s="105">
        <v>117</v>
      </c>
      <c r="B264" s="106" t="s">
        <v>1884</v>
      </c>
      <c r="C264" s="106"/>
      <c r="D264" s="104"/>
      <c r="E264" s="106" t="s">
        <v>2908</v>
      </c>
      <c r="F264" s="106"/>
      <c r="G264" s="106" t="s">
        <v>2909</v>
      </c>
      <c r="H264" s="106">
        <v>2025</v>
      </c>
      <c r="I264" s="111" t="s">
        <v>2910</v>
      </c>
      <c r="J264" s="107">
        <v>74438.859999999986</v>
      </c>
      <c r="K264" s="106" t="s">
        <v>2911</v>
      </c>
      <c r="L264" s="111" t="s">
        <v>2912</v>
      </c>
      <c r="M264" s="111" t="s">
        <v>2913</v>
      </c>
      <c r="N264" s="111" t="s">
        <v>2914</v>
      </c>
      <c r="O264" s="111" t="s">
        <v>2915</v>
      </c>
      <c r="P264" s="109" t="s">
        <v>2916</v>
      </c>
      <c r="Q264" s="112">
        <v>135.88758269230769</v>
      </c>
      <c r="R264" s="108">
        <v>7.1575826923076908</v>
      </c>
      <c r="S264" s="111">
        <v>70</v>
      </c>
      <c r="T264" s="111">
        <v>58.73</v>
      </c>
      <c r="U264" s="112">
        <v>135.88758269230769</v>
      </c>
      <c r="V264" s="106">
        <v>100</v>
      </c>
      <c r="W264" s="106"/>
      <c r="X264" s="114" t="s">
        <v>2821</v>
      </c>
      <c r="Y264" s="106">
        <v>3</v>
      </c>
      <c r="Z264" s="106">
        <v>4</v>
      </c>
      <c r="AA264" s="106">
        <v>7</v>
      </c>
      <c r="AB264" s="106">
        <v>4</v>
      </c>
      <c r="AC264" s="106" t="s">
        <v>2911</v>
      </c>
      <c r="AD264" s="111">
        <v>58.73</v>
      </c>
      <c r="AE264" s="106">
        <v>5</v>
      </c>
      <c r="AF264" s="106">
        <v>100</v>
      </c>
      <c r="AG264" s="111">
        <v>0</v>
      </c>
      <c r="AH264" s="111" t="s">
        <v>2908</v>
      </c>
      <c r="AI264" s="111"/>
      <c r="AJ264" s="111"/>
      <c r="AK264" s="111"/>
      <c r="AL264" s="111"/>
      <c r="AM264" s="111"/>
      <c r="AN264" s="111"/>
      <c r="AO264" s="111"/>
      <c r="AP264" s="111"/>
      <c r="AQ264" s="111"/>
      <c r="AR264" s="111"/>
      <c r="AS264" s="111"/>
      <c r="AT264" s="111"/>
      <c r="AU264" s="111"/>
      <c r="AV264" s="111"/>
      <c r="AW264" s="111"/>
      <c r="AX264" s="113"/>
    </row>
    <row r="265" spans="1:50" ht="115.5" customHeight="1" x14ac:dyDescent="0.2">
      <c r="A265" s="105">
        <v>118</v>
      </c>
      <c r="B265" s="106" t="s">
        <v>1884</v>
      </c>
      <c r="C265" s="106"/>
      <c r="D265" s="104"/>
      <c r="E265" s="106" t="s">
        <v>2917</v>
      </c>
      <c r="F265" s="106"/>
      <c r="G265" s="106" t="s">
        <v>2918</v>
      </c>
      <c r="H265" s="106">
        <v>2025</v>
      </c>
      <c r="I265" s="111" t="s">
        <v>2919</v>
      </c>
      <c r="J265" s="107">
        <v>377594.92</v>
      </c>
      <c r="K265" s="106" t="s">
        <v>2920</v>
      </c>
      <c r="L265" s="111" t="s">
        <v>2921</v>
      </c>
      <c r="M265" s="111" t="s">
        <v>2922</v>
      </c>
      <c r="N265" s="111" t="s">
        <v>2923</v>
      </c>
      <c r="O265" s="111" t="s">
        <v>2924</v>
      </c>
      <c r="P265" s="109">
        <v>79820</v>
      </c>
      <c r="Q265" s="112">
        <v>66.567203849999999</v>
      </c>
      <c r="R265" s="108">
        <v>36.31</v>
      </c>
      <c r="S265" s="111">
        <v>17.88</v>
      </c>
      <c r="T265" s="111">
        <v>12.38</v>
      </c>
      <c r="U265" s="112">
        <v>66.567203849999999</v>
      </c>
      <c r="V265" s="106">
        <v>100</v>
      </c>
      <c r="W265" s="106"/>
      <c r="X265" s="114" t="s">
        <v>2821</v>
      </c>
      <c r="Y265" s="106">
        <v>3</v>
      </c>
      <c r="Z265" s="106">
        <v>2</v>
      </c>
      <c r="AA265" s="106">
        <v>1</v>
      </c>
      <c r="AB265" s="106">
        <v>44</v>
      </c>
      <c r="AC265" s="106" t="s">
        <v>2920</v>
      </c>
      <c r="AD265" s="111">
        <v>0</v>
      </c>
      <c r="AE265" s="106">
        <v>5</v>
      </c>
      <c r="AF265" s="106">
        <v>100</v>
      </c>
      <c r="AG265" s="111">
        <v>0</v>
      </c>
      <c r="AH265" s="111" t="s">
        <v>2917</v>
      </c>
      <c r="AI265" s="111"/>
      <c r="AJ265" s="111"/>
      <c r="AK265" s="111"/>
      <c r="AL265" s="111"/>
      <c r="AM265" s="111"/>
      <c r="AN265" s="111"/>
      <c r="AO265" s="111"/>
      <c r="AP265" s="111"/>
      <c r="AQ265" s="111"/>
      <c r="AR265" s="111"/>
      <c r="AS265" s="111"/>
      <c r="AT265" s="111"/>
      <c r="AU265" s="111"/>
      <c r="AV265" s="111"/>
      <c r="AW265" s="111"/>
      <c r="AX265" s="113"/>
    </row>
    <row r="266" spans="1:50" ht="115.5" customHeight="1" x14ac:dyDescent="0.2">
      <c r="A266" s="105">
        <v>119</v>
      </c>
      <c r="B266" s="106" t="s">
        <v>1884</v>
      </c>
      <c r="C266" s="106"/>
      <c r="D266" s="104"/>
      <c r="E266" s="106" t="s">
        <v>2925</v>
      </c>
      <c r="F266" s="106"/>
      <c r="G266" s="106" t="s">
        <v>2926</v>
      </c>
      <c r="H266" s="106">
        <v>2025</v>
      </c>
      <c r="I266" s="111" t="s">
        <v>2927</v>
      </c>
      <c r="J266" s="107">
        <v>131596.1</v>
      </c>
      <c r="K266" s="106" t="s">
        <v>2928</v>
      </c>
      <c r="L266" s="111" t="s">
        <v>2929</v>
      </c>
      <c r="M266" s="111" t="s">
        <v>2930</v>
      </c>
      <c r="N266" s="111" t="s">
        <v>2931</v>
      </c>
      <c r="O266" s="111" t="s">
        <v>2932</v>
      </c>
      <c r="P266" s="109" t="s">
        <v>2933</v>
      </c>
      <c r="Q266" s="112">
        <v>48.653471153846155</v>
      </c>
      <c r="R266" s="108">
        <v>12.653471153846155</v>
      </c>
      <c r="S266" s="111">
        <v>12</v>
      </c>
      <c r="T266" s="111">
        <v>24</v>
      </c>
      <c r="U266" s="112">
        <v>48.653471153846155</v>
      </c>
      <c r="V266" s="106">
        <v>100</v>
      </c>
      <c r="W266" s="106"/>
      <c r="X266" s="114" t="s">
        <v>2821</v>
      </c>
      <c r="Y266" s="106">
        <v>3</v>
      </c>
      <c r="Z266" s="106">
        <v>12</v>
      </c>
      <c r="AA266" s="106">
        <v>3</v>
      </c>
      <c r="AB266" s="106">
        <v>44</v>
      </c>
      <c r="AC266" s="106" t="s">
        <v>2928</v>
      </c>
      <c r="AD266" s="111">
        <v>28.22</v>
      </c>
      <c r="AE266" s="106">
        <v>5</v>
      </c>
      <c r="AF266" s="106">
        <v>100</v>
      </c>
      <c r="AG266" s="111" t="s">
        <v>2934</v>
      </c>
      <c r="AH266" s="111" t="s">
        <v>2925</v>
      </c>
      <c r="AI266" s="111">
        <v>10</v>
      </c>
      <c r="AJ266" s="111" t="s">
        <v>2934</v>
      </c>
      <c r="AK266" s="111" t="s">
        <v>2935</v>
      </c>
      <c r="AL266" s="111">
        <v>40</v>
      </c>
      <c r="AM266" s="111" t="s">
        <v>2934</v>
      </c>
      <c r="AN266" s="111" t="s">
        <v>2936</v>
      </c>
      <c r="AO266" s="111">
        <v>50</v>
      </c>
      <c r="AP266" s="111"/>
      <c r="AQ266" s="111"/>
      <c r="AR266" s="111"/>
      <c r="AS266" s="111"/>
      <c r="AT266" s="111"/>
      <c r="AU266" s="111"/>
      <c r="AV266" s="111"/>
      <c r="AW266" s="111"/>
      <c r="AX266" s="113"/>
    </row>
    <row r="267" spans="1:50" ht="115.5" customHeight="1" x14ac:dyDescent="0.2">
      <c r="A267" s="105">
        <v>120</v>
      </c>
      <c r="B267" s="106" t="s">
        <v>1884</v>
      </c>
      <c r="C267" s="106"/>
      <c r="D267" s="104"/>
      <c r="E267" s="106" t="s">
        <v>2937</v>
      </c>
      <c r="F267" s="106"/>
      <c r="G267" s="106" t="s">
        <v>941</v>
      </c>
      <c r="H267" s="106">
        <v>2025</v>
      </c>
      <c r="I267" s="111" t="s">
        <v>942</v>
      </c>
      <c r="J267" s="107">
        <v>344337.38</v>
      </c>
      <c r="K267" s="106" t="s">
        <v>2938</v>
      </c>
      <c r="L267" s="111" t="s">
        <v>2939</v>
      </c>
      <c r="M267" s="111" t="s">
        <v>2940</v>
      </c>
      <c r="N267" s="111" t="s">
        <v>2941</v>
      </c>
      <c r="O267" s="111" t="s">
        <v>2942</v>
      </c>
      <c r="P267" s="109">
        <v>78930</v>
      </c>
      <c r="Q267" s="112">
        <v>53.109363461538464</v>
      </c>
      <c r="R267" s="108">
        <v>33.109363461538464</v>
      </c>
      <c r="S267" s="111">
        <v>10</v>
      </c>
      <c r="T267" s="111">
        <v>10</v>
      </c>
      <c r="U267" s="112">
        <v>53.109363461538464</v>
      </c>
      <c r="V267" s="106">
        <v>100</v>
      </c>
      <c r="W267" s="106"/>
      <c r="X267" s="114" t="s">
        <v>2821</v>
      </c>
      <c r="Y267" s="106">
        <v>3</v>
      </c>
      <c r="Z267" s="106">
        <v>6</v>
      </c>
      <c r="AA267" s="106">
        <v>1</v>
      </c>
      <c r="AB267" s="106">
        <v>47</v>
      </c>
      <c r="AC267" s="106" t="s">
        <v>2938</v>
      </c>
      <c r="AD267" s="111">
        <v>80</v>
      </c>
      <c r="AE267" s="106">
        <v>5</v>
      </c>
      <c r="AF267" s="106">
        <v>100</v>
      </c>
      <c r="AG267" s="111">
        <v>0</v>
      </c>
      <c r="AH267" s="111" t="s">
        <v>2937</v>
      </c>
      <c r="AI267" s="111"/>
      <c r="AJ267" s="111"/>
      <c r="AK267" s="111"/>
      <c r="AL267" s="111"/>
      <c r="AM267" s="111"/>
      <c r="AN267" s="111"/>
      <c r="AO267" s="111"/>
      <c r="AP267" s="111"/>
      <c r="AQ267" s="111"/>
      <c r="AR267" s="111"/>
      <c r="AS267" s="111"/>
      <c r="AT267" s="111"/>
      <c r="AU267" s="111"/>
      <c r="AV267" s="111"/>
      <c r="AW267" s="111"/>
      <c r="AX267" s="113"/>
    </row>
    <row r="268" spans="1:50" ht="115.5" customHeight="1" x14ac:dyDescent="0.2">
      <c r="A268" s="105">
        <v>121</v>
      </c>
      <c r="B268" s="106" t="s">
        <v>1884</v>
      </c>
      <c r="C268" s="106"/>
      <c r="D268" s="104"/>
      <c r="E268" s="106" t="s">
        <v>2943</v>
      </c>
      <c r="F268" s="106"/>
      <c r="G268" s="106" t="s">
        <v>2944</v>
      </c>
      <c r="H268" s="106">
        <v>2025</v>
      </c>
      <c r="I268" s="111"/>
      <c r="J268" s="107">
        <v>76702.13</v>
      </c>
      <c r="K268" s="106" t="s">
        <v>2945</v>
      </c>
      <c r="L268" s="111"/>
      <c r="M268" s="111"/>
      <c r="N268" s="111"/>
      <c r="O268" s="111"/>
      <c r="P268" s="109">
        <v>79574</v>
      </c>
      <c r="Q268" s="112">
        <v>7.3752048076923087</v>
      </c>
      <c r="R268" s="108">
        <v>7.3752048076923087</v>
      </c>
      <c r="S268" s="111"/>
      <c r="T268" s="111"/>
      <c r="U268" s="112">
        <v>7.3752048076923087</v>
      </c>
      <c r="V268" s="106">
        <v>100</v>
      </c>
      <c r="W268" s="106"/>
      <c r="X268" s="114" t="s">
        <v>2821</v>
      </c>
      <c r="Y268" s="106"/>
      <c r="Z268" s="106"/>
      <c r="AA268" s="106"/>
      <c r="AB268" s="106"/>
      <c r="AC268" s="106" t="s">
        <v>2945</v>
      </c>
      <c r="AD268" s="111"/>
      <c r="AE268" s="106">
        <v>5</v>
      </c>
      <c r="AF268" s="106">
        <v>100</v>
      </c>
      <c r="AG268" s="111">
        <v>0</v>
      </c>
      <c r="AH268" s="111" t="s">
        <v>2943</v>
      </c>
      <c r="AI268" s="111"/>
      <c r="AJ268" s="111"/>
      <c r="AK268" s="111"/>
      <c r="AL268" s="111"/>
      <c r="AM268" s="111"/>
      <c r="AN268" s="111"/>
      <c r="AO268" s="111"/>
      <c r="AP268" s="111"/>
      <c r="AQ268" s="111"/>
      <c r="AR268" s="111"/>
      <c r="AS268" s="111"/>
      <c r="AT268" s="111"/>
      <c r="AU268" s="111"/>
      <c r="AV268" s="111"/>
      <c r="AW268" s="111"/>
      <c r="AX268" s="113"/>
    </row>
    <row r="269" spans="1:50" ht="115.5" customHeight="1" x14ac:dyDescent="0.2">
      <c r="A269" s="105">
        <v>122</v>
      </c>
      <c r="B269" s="106" t="s">
        <v>1884</v>
      </c>
      <c r="C269" s="106"/>
      <c r="D269" s="104"/>
      <c r="E269" s="106" t="s">
        <v>2946</v>
      </c>
      <c r="F269" s="106"/>
      <c r="G269" s="106" t="s">
        <v>2947</v>
      </c>
      <c r="H269" s="106">
        <v>2025</v>
      </c>
      <c r="I269" s="111" t="s">
        <v>2948</v>
      </c>
      <c r="J269" s="107">
        <v>166827.79999999999</v>
      </c>
      <c r="K269" s="106" t="s">
        <v>2949</v>
      </c>
      <c r="L269" s="111" t="s">
        <v>2950</v>
      </c>
      <c r="M269" s="111" t="s">
        <v>2951</v>
      </c>
      <c r="N269" s="111" t="s">
        <v>2952</v>
      </c>
      <c r="O269" s="111" t="s">
        <v>2953</v>
      </c>
      <c r="P269" s="109">
        <v>79771</v>
      </c>
      <c r="Q269" s="112">
        <v>32.041134620000001</v>
      </c>
      <c r="R269" s="108">
        <v>16.04</v>
      </c>
      <c r="S269" s="111">
        <v>3</v>
      </c>
      <c r="T269" s="111">
        <v>13</v>
      </c>
      <c r="U269" s="112">
        <v>32.041134620000001</v>
      </c>
      <c r="V269" s="106">
        <v>100</v>
      </c>
      <c r="W269" s="106"/>
      <c r="X269" s="114" t="s">
        <v>2821</v>
      </c>
      <c r="Y269" s="106">
        <v>3</v>
      </c>
      <c r="Z269" s="106">
        <v>10</v>
      </c>
      <c r="AA269" s="106">
        <v>1</v>
      </c>
      <c r="AB269" s="106">
        <v>44</v>
      </c>
      <c r="AC269" s="106" t="s">
        <v>2949</v>
      </c>
      <c r="AD269" s="111">
        <v>60</v>
      </c>
      <c r="AE269" s="106">
        <v>5</v>
      </c>
      <c r="AF269" s="106">
        <v>100</v>
      </c>
      <c r="AG269" s="111">
        <v>0</v>
      </c>
      <c r="AH269" s="111" t="s">
        <v>2946</v>
      </c>
      <c r="AI269" s="111"/>
      <c r="AJ269" s="111"/>
      <c r="AK269" s="111"/>
      <c r="AL269" s="111"/>
      <c r="AM269" s="111"/>
      <c r="AN269" s="111"/>
      <c r="AO269" s="111"/>
      <c r="AP269" s="111"/>
      <c r="AQ269" s="111"/>
      <c r="AR269" s="111"/>
      <c r="AS269" s="111"/>
      <c r="AT269" s="111"/>
      <c r="AU269" s="111"/>
      <c r="AV269" s="111"/>
      <c r="AW269" s="111"/>
      <c r="AX269" s="113"/>
    </row>
    <row r="270" spans="1:50" ht="115.5" customHeight="1" x14ac:dyDescent="0.2">
      <c r="A270" s="105">
        <v>123</v>
      </c>
      <c r="B270" s="106" t="s">
        <v>1884</v>
      </c>
      <c r="C270" s="106"/>
      <c r="D270" s="104"/>
      <c r="E270" s="106" t="s">
        <v>2954</v>
      </c>
      <c r="F270" s="106"/>
      <c r="G270" s="106" t="s">
        <v>2955</v>
      </c>
      <c r="H270" s="106">
        <v>2025</v>
      </c>
      <c r="I270" s="111" t="s">
        <v>2956</v>
      </c>
      <c r="J270" s="107">
        <v>243486.21000000002</v>
      </c>
      <c r="K270" s="106" t="s">
        <v>2957</v>
      </c>
      <c r="L270" s="111" t="s">
        <v>2958</v>
      </c>
      <c r="M270" s="111" t="s">
        <v>2699</v>
      </c>
      <c r="N270" s="111" t="s">
        <v>2959</v>
      </c>
      <c r="O270" s="111" t="s">
        <v>2960</v>
      </c>
      <c r="P270" s="109" t="s">
        <v>2961</v>
      </c>
      <c r="Q270" s="112">
        <v>92.142135576923067</v>
      </c>
      <c r="R270" s="108">
        <v>23.412135576923081</v>
      </c>
      <c r="S270" s="111">
        <v>10</v>
      </c>
      <c r="T270" s="111">
        <v>58.73</v>
      </c>
      <c r="U270" s="112">
        <v>92.142135576923067</v>
      </c>
      <c r="V270" s="106">
        <v>100</v>
      </c>
      <c r="W270" s="106"/>
      <c r="X270" s="114" t="s">
        <v>2821</v>
      </c>
      <c r="Y270" s="106">
        <v>4</v>
      </c>
      <c r="Z270" s="106">
        <v>5</v>
      </c>
      <c r="AA270" s="106">
        <v>1</v>
      </c>
      <c r="AB270" s="106">
        <v>30</v>
      </c>
      <c r="AC270" s="106" t="s">
        <v>2957</v>
      </c>
      <c r="AD270" s="111">
        <v>58.73</v>
      </c>
      <c r="AE270" s="106">
        <v>5</v>
      </c>
      <c r="AF270" s="106">
        <v>100</v>
      </c>
      <c r="AG270" s="111">
        <v>0</v>
      </c>
      <c r="AH270" s="111" t="s">
        <v>2954</v>
      </c>
      <c r="AI270" s="111"/>
      <c r="AJ270" s="111"/>
      <c r="AK270" s="111"/>
      <c r="AL270" s="111"/>
      <c r="AM270" s="111"/>
      <c r="AN270" s="111"/>
      <c r="AO270" s="111"/>
      <c r="AP270" s="111"/>
      <c r="AQ270" s="111"/>
      <c r="AR270" s="111"/>
      <c r="AS270" s="111"/>
      <c r="AT270" s="111"/>
      <c r="AU270" s="111"/>
      <c r="AV270" s="111"/>
      <c r="AW270" s="111"/>
      <c r="AX270" s="113"/>
    </row>
    <row r="271" spans="1:50" ht="115.5" customHeight="1" x14ac:dyDescent="0.2">
      <c r="A271" s="105">
        <v>124</v>
      </c>
      <c r="B271" s="106" t="s">
        <v>1884</v>
      </c>
      <c r="C271" s="106"/>
      <c r="D271" s="104"/>
      <c r="E271" s="106" t="s">
        <v>2962</v>
      </c>
      <c r="F271" s="106"/>
      <c r="G271" s="106" t="s">
        <v>2963</v>
      </c>
      <c r="H271" s="106">
        <v>2025</v>
      </c>
      <c r="I271" s="111" t="s">
        <v>2964</v>
      </c>
      <c r="J271" s="107">
        <v>88750.93</v>
      </c>
      <c r="K271" s="106" t="s">
        <v>2965</v>
      </c>
      <c r="L271" s="111" t="s">
        <v>2966</v>
      </c>
      <c r="M271" s="111" t="s">
        <v>2967</v>
      </c>
      <c r="N271" s="111" t="s">
        <v>2968</v>
      </c>
      <c r="O271" s="111" t="s">
        <v>2969</v>
      </c>
      <c r="P271" s="109">
        <v>79597</v>
      </c>
      <c r="Q271" s="112">
        <v>62.996743270000003</v>
      </c>
      <c r="R271" s="108">
        <v>8.5299999999999994</v>
      </c>
      <c r="S271" s="111">
        <v>0.85299999999999998</v>
      </c>
      <c r="T271" s="111">
        <v>53.61</v>
      </c>
      <c r="U271" s="112">
        <v>62.996743270000003</v>
      </c>
      <c r="V271" s="106">
        <v>100</v>
      </c>
      <c r="W271" s="106"/>
      <c r="X271" s="114" t="s">
        <v>2821</v>
      </c>
      <c r="Y271" s="106">
        <v>3</v>
      </c>
      <c r="Z271" s="106">
        <v>11</v>
      </c>
      <c r="AA271" s="106">
        <v>4</v>
      </c>
      <c r="AB271" s="106">
        <v>32</v>
      </c>
      <c r="AC271" s="106" t="s">
        <v>2965</v>
      </c>
      <c r="AD271" s="111"/>
      <c r="AE271" s="106">
        <v>5</v>
      </c>
      <c r="AF271" s="106">
        <v>100</v>
      </c>
      <c r="AG271" s="111">
        <v>0</v>
      </c>
      <c r="AH271" s="111" t="s">
        <v>2962</v>
      </c>
      <c r="AI271" s="111"/>
      <c r="AJ271" s="111"/>
      <c r="AK271" s="111"/>
      <c r="AL271" s="111"/>
      <c r="AM271" s="111"/>
      <c r="AN271" s="111"/>
      <c r="AO271" s="111"/>
      <c r="AP271" s="111"/>
      <c r="AQ271" s="111"/>
      <c r="AR271" s="111"/>
      <c r="AS271" s="111"/>
      <c r="AT271" s="111"/>
      <c r="AU271" s="111"/>
      <c r="AV271" s="111"/>
      <c r="AW271" s="111"/>
      <c r="AX271" s="113"/>
    </row>
    <row r="272" spans="1:50" ht="115.5" customHeight="1" x14ac:dyDescent="0.2">
      <c r="A272" s="105">
        <v>125</v>
      </c>
      <c r="B272" s="106" t="s">
        <v>1884</v>
      </c>
      <c r="C272" s="106"/>
      <c r="D272" s="104"/>
      <c r="E272" s="106" t="s">
        <v>2970</v>
      </c>
      <c r="F272" s="106"/>
      <c r="G272" s="106" t="s">
        <v>2971</v>
      </c>
      <c r="H272" s="106">
        <v>2025</v>
      </c>
      <c r="I272" s="111" t="s">
        <v>2972</v>
      </c>
      <c r="J272" s="107">
        <v>135687.97</v>
      </c>
      <c r="K272" s="106" t="s">
        <v>2973</v>
      </c>
      <c r="L272" s="111" t="s">
        <v>2974</v>
      </c>
      <c r="M272" s="111" t="s">
        <v>2975</v>
      </c>
      <c r="N272" s="111" t="s">
        <v>2976</v>
      </c>
      <c r="O272" s="111" t="s">
        <v>2977</v>
      </c>
      <c r="P272" s="109" t="s">
        <v>2978</v>
      </c>
      <c r="Q272" s="112">
        <v>24.346920192307692</v>
      </c>
      <c r="R272" s="108">
        <v>13.046920192307693</v>
      </c>
      <c r="S272" s="111">
        <v>1.3</v>
      </c>
      <c r="T272" s="111">
        <v>10</v>
      </c>
      <c r="U272" s="112">
        <v>24.346920192307692</v>
      </c>
      <c r="V272" s="106">
        <v>100</v>
      </c>
      <c r="W272" s="106"/>
      <c r="X272" s="114" t="s">
        <v>2821</v>
      </c>
      <c r="Y272" s="106">
        <v>1</v>
      </c>
      <c r="Z272" s="106">
        <v>4</v>
      </c>
      <c r="AA272" s="106">
        <v>3</v>
      </c>
      <c r="AB272" s="106">
        <v>50</v>
      </c>
      <c r="AC272" s="106" t="s">
        <v>2973</v>
      </c>
      <c r="AD272" s="111">
        <v>50</v>
      </c>
      <c r="AE272" s="106">
        <v>5</v>
      </c>
      <c r="AF272" s="106">
        <v>100</v>
      </c>
      <c r="AG272" s="111">
        <v>0</v>
      </c>
      <c r="AH272" s="111" t="s">
        <v>2970</v>
      </c>
      <c r="AI272" s="111"/>
      <c r="AJ272" s="111"/>
      <c r="AK272" s="111"/>
      <c r="AL272" s="111"/>
      <c r="AM272" s="111"/>
      <c r="AN272" s="111"/>
      <c r="AO272" s="111"/>
      <c r="AP272" s="111"/>
      <c r="AQ272" s="111"/>
      <c r="AR272" s="111"/>
      <c r="AS272" s="111"/>
      <c r="AT272" s="111"/>
      <c r="AU272" s="111"/>
      <c r="AV272" s="111"/>
      <c r="AW272" s="111"/>
      <c r="AX272" s="113"/>
    </row>
    <row r="273" spans="1:50" ht="115.5" customHeight="1" x14ac:dyDescent="0.2">
      <c r="A273" s="105">
        <v>126</v>
      </c>
      <c r="B273" s="106" t="s">
        <v>1884</v>
      </c>
      <c r="C273" s="106"/>
      <c r="D273" s="104"/>
      <c r="E273" s="106" t="s">
        <v>2979</v>
      </c>
      <c r="F273" s="106"/>
      <c r="G273" s="106" t="s">
        <v>2980</v>
      </c>
      <c r="H273" s="106">
        <v>2025</v>
      </c>
      <c r="I273" s="111" t="s">
        <v>2981</v>
      </c>
      <c r="J273" s="107">
        <v>118042.62</v>
      </c>
      <c r="K273" s="106" t="s">
        <v>2982</v>
      </c>
      <c r="L273" s="111" t="s">
        <v>2983</v>
      </c>
      <c r="M273" s="111" t="s">
        <v>2984</v>
      </c>
      <c r="N273" s="111" t="s">
        <v>2985</v>
      </c>
      <c r="O273" s="111" t="s">
        <v>2986</v>
      </c>
      <c r="P273" s="109">
        <v>79333</v>
      </c>
      <c r="Q273" s="112">
        <v>31.350251920000002</v>
      </c>
      <c r="R273" s="108">
        <v>11.35</v>
      </c>
      <c r="S273" s="111">
        <v>0</v>
      </c>
      <c r="T273" s="111">
        <v>20</v>
      </c>
      <c r="U273" s="112">
        <v>31.350251920000002</v>
      </c>
      <c r="V273" s="106">
        <v>100</v>
      </c>
      <c r="W273" s="106"/>
      <c r="X273" s="114" t="s">
        <v>2821</v>
      </c>
      <c r="Y273" s="106">
        <v>6</v>
      </c>
      <c r="Z273" s="106">
        <v>1</v>
      </c>
      <c r="AA273" s="106">
        <v>5</v>
      </c>
      <c r="AB273" s="106">
        <v>20</v>
      </c>
      <c r="AC273" s="106" t="s">
        <v>2982</v>
      </c>
      <c r="AD273" s="111">
        <v>60</v>
      </c>
      <c r="AE273" s="106">
        <v>5</v>
      </c>
      <c r="AF273" s="106">
        <v>100</v>
      </c>
      <c r="AG273" s="111">
        <v>0</v>
      </c>
      <c r="AH273" s="111" t="s">
        <v>2979</v>
      </c>
      <c r="AI273" s="111"/>
      <c r="AJ273" s="111"/>
      <c r="AK273" s="111"/>
      <c r="AL273" s="111"/>
      <c r="AM273" s="111"/>
      <c r="AN273" s="111"/>
      <c r="AO273" s="111"/>
      <c r="AP273" s="111"/>
      <c r="AQ273" s="111"/>
      <c r="AR273" s="111"/>
      <c r="AS273" s="111"/>
      <c r="AT273" s="111"/>
      <c r="AU273" s="111"/>
      <c r="AV273" s="111"/>
      <c r="AW273" s="111"/>
      <c r="AX273" s="113"/>
    </row>
    <row r="274" spans="1:50" ht="115.5" customHeight="1" x14ac:dyDescent="0.2">
      <c r="A274" s="105">
        <v>127</v>
      </c>
      <c r="B274" s="106" t="s">
        <v>1884</v>
      </c>
      <c r="C274" s="106"/>
      <c r="D274" s="104"/>
      <c r="E274" s="106" t="s">
        <v>2987</v>
      </c>
      <c r="F274" s="106"/>
      <c r="G274" s="106" t="s">
        <v>2988</v>
      </c>
      <c r="H274" s="106">
        <v>2025</v>
      </c>
      <c r="I274" s="111"/>
      <c r="J274" s="107">
        <v>63446.868688524599</v>
      </c>
      <c r="K274" s="106" t="s">
        <v>2989</v>
      </c>
      <c r="L274" s="111"/>
      <c r="M274" s="111"/>
      <c r="N274" s="111"/>
      <c r="O274" s="111"/>
      <c r="P274" s="109" t="s">
        <v>2990</v>
      </c>
      <c r="Q274" s="112">
        <v>6.1006604508196736</v>
      </c>
      <c r="R274" s="108">
        <v>6.1006604508196736</v>
      </c>
      <c r="S274" s="111"/>
      <c r="T274" s="111"/>
      <c r="U274" s="112">
        <v>6.1006604508196736</v>
      </c>
      <c r="V274" s="106">
        <v>100</v>
      </c>
      <c r="W274" s="106"/>
      <c r="X274" s="114" t="s">
        <v>2821</v>
      </c>
      <c r="Y274" s="106"/>
      <c r="Z274" s="106"/>
      <c r="AA274" s="106"/>
      <c r="AB274" s="106"/>
      <c r="AC274" s="106" t="s">
        <v>2989</v>
      </c>
      <c r="AD274" s="111"/>
      <c r="AE274" s="106">
        <v>5</v>
      </c>
      <c r="AF274" s="106">
        <v>100</v>
      </c>
      <c r="AG274" s="111">
        <v>0</v>
      </c>
      <c r="AH274" s="111" t="s">
        <v>2987</v>
      </c>
      <c r="AI274" s="111"/>
      <c r="AJ274" s="111"/>
      <c r="AK274" s="111"/>
      <c r="AL274" s="111"/>
      <c r="AM274" s="111"/>
      <c r="AN274" s="111"/>
      <c r="AO274" s="111"/>
      <c r="AP274" s="111"/>
      <c r="AQ274" s="111"/>
      <c r="AR274" s="111"/>
      <c r="AS274" s="111"/>
      <c r="AT274" s="111"/>
      <c r="AU274" s="111"/>
      <c r="AV274" s="111"/>
      <c r="AW274" s="111"/>
      <c r="AX274" s="113"/>
    </row>
    <row r="275" spans="1:50" ht="115.5" customHeight="1" x14ac:dyDescent="0.2">
      <c r="A275" s="105">
        <v>128</v>
      </c>
      <c r="B275" s="106" t="s">
        <v>1884</v>
      </c>
      <c r="C275" s="106"/>
      <c r="D275" s="104"/>
      <c r="E275" s="106" t="s">
        <v>2991</v>
      </c>
      <c r="F275" s="106"/>
      <c r="G275" s="106" t="s">
        <v>2992</v>
      </c>
      <c r="H275" s="106">
        <v>2025</v>
      </c>
      <c r="I275" s="111"/>
      <c r="J275" s="107">
        <v>435118.87000000011</v>
      </c>
      <c r="K275" s="106" t="s">
        <v>2993</v>
      </c>
      <c r="L275" s="174" t="s">
        <v>3081</v>
      </c>
      <c r="M275" s="174" t="s">
        <v>3082</v>
      </c>
      <c r="N275" s="174" t="s">
        <v>3083</v>
      </c>
      <c r="O275" s="174" t="s">
        <v>3084</v>
      </c>
      <c r="P275" s="173">
        <v>79724</v>
      </c>
      <c r="Q275" s="175">
        <v>45.55</v>
      </c>
      <c r="R275" s="172">
        <v>20</v>
      </c>
      <c r="S275" s="174">
        <v>20</v>
      </c>
      <c r="T275" s="174">
        <v>5</v>
      </c>
      <c r="U275" s="175">
        <v>45.55</v>
      </c>
      <c r="V275" s="171">
        <v>100</v>
      </c>
      <c r="W275" s="171">
        <v>0</v>
      </c>
      <c r="X275" s="176" t="s">
        <v>2821</v>
      </c>
      <c r="Y275" s="171">
        <v>3</v>
      </c>
      <c r="Z275" s="171">
        <v>2</v>
      </c>
      <c r="AA275" s="171">
        <v>3</v>
      </c>
      <c r="AB275" s="171">
        <v>60</v>
      </c>
      <c r="AC275" s="106" t="s">
        <v>2993</v>
      </c>
      <c r="AD275" s="111"/>
      <c r="AE275" s="106">
        <v>5</v>
      </c>
      <c r="AF275" s="106">
        <v>100</v>
      </c>
      <c r="AG275" s="111">
        <v>0</v>
      </c>
      <c r="AH275" s="111" t="s">
        <v>2991</v>
      </c>
      <c r="AI275" s="111"/>
      <c r="AJ275" s="111"/>
      <c r="AK275" s="111"/>
      <c r="AL275" s="111"/>
      <c r="AM275" s="111"/>
      <c r="AN275" s="111"/>
      <c r="AO275" s="111"/>
      <c r="AP275" s="111"/>
      <c r="AQ275" s="111"/>
      <c r="AR275" s="111"/>
      <c r="AS275" s="111"/>
      <c r="AT275" s="111"/>
      <c r="AU275" s="111"/>
      <c r="AV275" s="111"/>
      <c r="AW275" s="111"/>
      <c r="AX275" s="113"/>
    </row>
    <row r="276" spans="1:50" ht="115.5" customHeight="1" x14ac:dyDescent="0.2">
      <c r="A276" s="105">
        <v>129</v>
      </c>
      <c r="B276" s="106" t="s">
        <v>1884</v>
      </c>
      <c r="C276" s="106"/>
      <c r="D276" s="104"/>
      <c r="E276" s="106" t="s">
        <v>2994</v>
      </c>
      <c r="F276" s="106"/>
      <c r="G276" s="106" t="s">
        <v>2995</v>
      </c>
      <c r="H276" s="106">
        <v>2025</v>
      </c>
      <c r="I276" s="111" t="s">
        <v>2996</v>
      </c>
      <c r="J276" s="107">
        <v>57903.649999999994</v>
      </c>
      <c r="K276" s="106" t="s">
        <v>2997</v>
      </c>
      <c r="L276" s="111" t="s">
        <v>2535</v>
      </c>
      <c r="M276" s="111" t="s">
        <v>2536</v>
      </c>
      <c r="N276" s="111" t="s">
        <v>2998</v>
      </c>
      <c r="O276" s="111" t="s">
        <v>2999</v>
      </c>
      <c r="P276" s="109">
        <v>79474</v>
      </c>
      <c r="Q276" s="112">
        <v>48.487658653846154</v>
      </c>
      <c r="R276" s="108">
        <v>5.5676586538461539</v>
      </c>
      <c r="S276" s="111">
        <v>17.96</v>
      </c>
      <c r="T276" s="111">
        <v>24.96</v>
      </c>
      <c r="U276" s="112">
        <v>48.487658653846154</v>
      </c>
      <c r="V276" s="106">
        <v>100</v>
      </c>
      <c r="W276" s="106"/>
      <c r="X276" s="114" t="s">
        <v>2821</v>
      </c>
      <c r="Y276" s="106">
        <v>2</v>
      </c>
      <c r="Z276" s="106">
        <v>1</v>
      </c>
      <c r="AA276" s="106">
        <v>3</v>
      </c>
      <c r="AB276" s="106">
        <v>11</v>
      </c>
      <c r="AC276" s="106" t="s">
        <v>2997</v>
      </c>
      <c r="AD276" s="111">
        <v>48.487658653846154</v>
      </c>
      <c r="AE276" s="106">
        <v>5</v>
      </c>
      <c r="AF276" s="106">
        <v>100</v>
      </c>
      <c r="AG276" s="111" t="s">
        <v>675</v>
      </c>
      <c r="AH276" s="111" t="s">
        <v>2855</v>
      </c>
      <c r="AI276" s="111">
        <v>60</v>
      </c>
      <c r="AJ276" s="111" t="s">
        <v>3000</v>
      </c>
      <c r="AK276" s="111" t="s">
        <v>3001</v>
      </c>
      <c r="AL276" s="111">
        <v>10</v>
      </c>
      <c r="AM276" s="111" t="s">
        <v>3002</v>
      </c>
      <c r="AN276" s="111" t="s">
        <v>2855</v>
      </c>
      <c r="AO276" s="111">
        <v>10</v>
      </c>
      <c r="AP276" s="111" t="s">
        <v>2644</v>
      </c>
      <c r="AQ276" s="111" t="s">
        <v>3003</v>
      </c>
      <c r="AR276" s="111">
        <v>20</v>
      </c>
      <c r="AS276" s="111"/>
      <c r="AT276" s="111"/>
      <c r="AU276" s="111"/>
      <c r="AV276" s="111"/>
      <c r="AW276" s="111"/>
      <c r="AX276" s="113"/>
    </row>
    <row r="277" spans="1:50" ht="115.5" customHeight="1" x14ac:dyDescent="0.2">
      <c r="A277" s="105">
        <v>130</v>
      </c>
      <c r="B277" s="106" t="s">
        <v>1884</v>
      </c>
      <c r="C277" s="106"/>
      <c r="D277" s="104"/>
      <c r="E277" s="106" t="s">
        <v>3004</v>
      </c>
      <c r="F277" s="106"/>
      <c r="G277" s="106" t="s">
        <v>3005</v>
      </c>
      <c r="H277" s="106">
        <v>2025</v>
      </c>
      <c r="I277" s="111" t="s">
        <v>3006</v>
      </c>
      <c r="J277" s="107">
        <v>157894.59</v>
      </c>
      <c r="K277" s="106" t="s">
        <v>3007</v>
      </c>
      <c r="L277" s="111" t="s">
        <v>2486</v>
      </c>
      <c r="M277" s="111" t="s">
        <v>2487</v>
      </c>
      <c r="N277" s="111" t="s">
        <v>3008</v>
      </c>
      <c r="O277" s="111" t="s">
        <v>3009</v>
      </c>
      <c r="P277" s="109" t="s">
        <v>3010</v>
      </c>
      <c r="Q277" s="112">
        <v>15.182172115384617</v>
      </c>
      <c r="R277" s="108">
        <v>15.182172115384617</v>
      </c>
      <c r="S277" s="111"/>
      <c r="T277" s="111"/>
      <c r="U277" s="112">
        <v>15.182172115384617</v>
      </c>
      <c r="V277" s="106">
        <v>100</v>
      </c>
      <c r="W277" s="106"/>
      <c r="X277" s="114" t="s">
        <v>2821</v>
      </c>
      <c r="Y277" s="106">
        <v>4</v>
      </c>
      <c r="Z277" s="106">
        <v>4</v>
      </c>
      <c r="AA277" s="106">
        <v>7</v>
      </c>
      <c r="AB277" s="106">
        <v>60</v>
      </c>
      <c r="AC277" s="106" t="s">
        <v>3007</v>
      </c>
      <c r="AD277" s="111"/>
      <c r="AE277" s="106">
        <v>5</v>
      </c>
      <c r="AF277" s="106">
        <v>100</v>
      </c>
      <c r="AG277" s="111">
        <v>0</v>
      </c>
      <c r="AH277" s="111" t="s">
        <v>3004</v>
      </c>
      <c r="AI277" s="111"/>
      <c r="AJ277" s="111"/>
      <c r="AK277" s="111"/>
      <c r="AL277" s="111"/>
      <c r="AM277" s="111"/>
      <c r="AN277" s="111"/>
      <c r="AO277" s="111"/>
      <c r="AP277" s="111"/>
      <c r="AQ277" s="111"/>
      <c r="AR277" s="111"/>
      <c r="AS277" s="111"/>
      <c r="AT277" s="111"/>
      <c r="AU277" s="111"/>
      <c r="AV277" s="111"/>
      <c r="AW277" s="111"/>
      <c r="AX277" s="113"/>
    </row>
    <row r="278" spans="1:50" ht="115.5" customHeight="1" x14ac:dyDescent="0.2">
      <c r="A278" s="105">
        <v>131</v>
      </c>
      <c r="B278" s="106" t="s">
        <v>1884</v>
      </c>
      <c r="C278" s="106"/>
      <c r="D278" s="104"/>
      <c r="E278" s="106" t="s">
        <v>3011</v>
      </c>
      <c r="F278" s="106"/>
      <c r="G278" s="106" t="s">
        <v>3012</v>
      </c>
      <c r="H278" s="106">
        <v>2025</v>
      </c>
      <c r="I278" s="111" t="s">
        <v>3013</v>
      </c>
      <c r="J278" s="107">
        <v>483043.14</v>
      </c>
      <c r="K278" s="106" t="s">
        <v>3014</v>
      </c>
      <c r="L278" s="111" t="s">
        <v>3015</v>
      </c>
      <c r="M278" s="111" t="s">
        <v>3016</v>
      </c>
      <c r="N278" s="111" t="s">
        <v>3017</v>
      </c>
      <c r="O278" s="111" t="s">
        <v>3018</v>
      </c>
      <c r="P278" s="109">
        <v>79575</v>
      </c>
      <c r="Q278" s="112">
        <v>81.026455769230779</v>
      </c>
      <c r="R278" s="108">
        <v>46.446455769230774</v>
      </c>
      <c r="S278" s="111">
        <v>17.02</v>
      </c>
      <c r="T278" s="111">
        <v>17.559999999999999</v>
      </c>
      <c r="U278" s="112">
        <v>81.026455769230779</v>
      </c>
      <c r="V278" s="106">
        <v>100</v>
      </c>
      <c r="W278" s="106"/>
      <c r="X278" s="114" t="s">
        <v>2821</v>
      </c>
      <c r="Y278" s="106">
        <v>3</v>
      </c>
      <c r="Z278" s="106">
        <v>5</v>
      </c>
      <c r="AA278" s="106">
        <v>2</v>
      </c>
      <c r="AB278" s="106">
        <v>34</v>
      </c>
      <c r="AC278" s="106" t="s">
        <v>3014</v>
      </c>
      <c r="AD278" s="111"/>
      <c r="AE278" s="106">
        <v>5</v>
      </c>
      <c r="AF278" s="106">
        <v>100</v>
      </c>
      <c r="AG278" s="111">
        <v>0</v>
      </c>
      <c r="AH278" s="111" t="s">
        <v>3011</v>
      </c>
      <c r="AI278" s="111"/>
      <c r="AJ278" s="111"/>
      <c r="AK278" s="111"/>
      <c r="AL278" s="111"/>
      <c r="AM278" s="111"/>
      <c r="AN278" s="111"/>
      <c r="AO278" s="111"/>
      <c r="AP278" s="111"/>
      <c r="AQ278" s="111"/>
      <c r="AR278" s="111"/>
      <c r="AS278" s="111"/>
      <c r="AT278" s="111"/>
      <c r="AU278" s="111"/>
      <c r="AV278" s="111"/>
      <c r="AW278" s="111"/>
      <c r="AX278" s="113"/>
    </row>
    <row r="279" spans="1:50" ht="115.5" customHeight="1" x14ac:dyDescent="0.2">
      <c r="A279" s="105">
        <v>132</v>
      </c>
      <c r="B279" s="106" t="s">
        <v>1884</v>
      </c>
      <c r="C279" s="106"/>
      <c r="D279" s="104"/>
      <c r="E279" s="106" t="s">
        <v>3019</v>
      </c>
      <c r="F279" s="106"/>
      <c r="G279" s="106" t="s">
        <v>3020</v>
      </c>
      <c r="H279" s="106">
        <v>2025</v>
      </c>
      <c r="I279" s="111" t="s">
        <v>3021</v>
      </c>
      <c r="J279" s="107">
        <v>115085.44</v>
      </c>
      <c r="K279" s="106" t="s">
        <v>3022</v>
      </c>
      <c r="L279" s="111" t="s">
        <v>3023</v>
      </c>
      <c r="M279" s="111" t="s">
        <v>3024</v>
      </c>
      <c r="N279" s="111" t="s">
        <v>3025</v>
      </c>
      <c r="O279" s="111" t="s">
        <v>3026</v>
      </c>
      <c r="P279" s="109">
        <v>79152</v>
      </c>
      <c r="Q279" s="112">
        <v>0</v>
      </c>
      <c r="R279" s="108">
        <v>11.07</v>
      </c>
      <c r="S279" s="111"/>
      <c r="T279" s="111"/>
      <c r="U279" s="112">
        <v>11.06590769</v>
      </c>
      <c r="V279" s="106">
        <v>100</v>
      </c>
      <c r="W279" s="106"/>
      <c r="X279" s="114" t="s">
        <v>2821</v>
      </c>
      <c r="Y279" s="106" t="s">
        <v>3027</v>
      </c>
      <c r="Z279" s="106" t="s">
        <v>3028</v>
      </c>
      <c r="AA279" s="106" t="s">
        <v>3029</v>
      </c>
      <c r="AB279" s="106">
        <v>65</v>
      </c>
      <c r="AC279" s="106" t="s">
        <v>3022</v>
      </c>
      <c r="AD279" s="111"/>
      <c r="AE279" s="106">
        <v>5</v>
      </c>
      <c r="AF279" s="106">
        <v>100</v>
      </c>
      <c r="AG279" s="111">
        <v>0</v>
      </c>
      <c r="AH279" s="111" t="s">
        <v>3019</v>
      </c>
      <c r="AI279" s="111"/>
      <c r="AJ279" s="111"/>
      <c r="AK279" s="111"/>
      <c r="AL279" s="111"/>
      <c r="AM279" s="111"/>
      <c r="AN279" s="111"/>
      <c r="AO279" s="111"/>
      <c r="AP279" s="111"/>
      <c r="AQ279" s="111"/>
      <c r="AR279" s="111"/>
      <c r="AS279" s="111"/>
      <c r="AT279" s="111"/>
      <c r="AU279" s="111"/>
      <c r="AV279" s="111"/>
      <c r="AW279" s="111"/>
      <c r="AX279" s="113"/>
    </row>
    <row r="280" spans="1:50" ht="115.5" customHeight="1" x14ac:dyDescent="0.2">
      <c r="A280" s="105">
        <v>133</v>
      </c>
      <c r="B280" s="106" t="s">
        <v>1884</v>
      </c>
      <c r="C280" s="106"/>
      <c r="D280" s="104"/>
      <c r="E280" s="106" t="s">
        <v>3030</v>
      </c>
      <c r="F280" s="106"/>
      <c r="G280" s="106" t="s">
        <v>3031</v>
      </c>
      <c r="H280" s="106">
        <v>2025</v>
      </c>
      <c r="I280" s="111" t="s">
        <v>3032</v>
      </c>
      <c r="J280" s="107">
        <v>280685.93</v>
      </c>
      <c r="K280" s="106" t="s">
        <v>3033</v>
      </c>
      <c r="L280" s="111" t="s">
        <v>2184</v>
      </c>
      <c r="M280" s="111" t="s">
        <v>2185</v>
      </c>
      <c r="N280" s="111" t="s">
        <v>3034</v>
      </c>
      <c r="O280" s="111" t="s">
        <v>3035</v>
      </c>
      <c r="P280" s="109" t="s">
        <v>3036</v>
      </c>
      <c r="Q280" s="112">
        <v>69.989031730769227</v>
      </c>
      <c r="R280" s="108">
        <v>26.989031730769231</v>
      </c>
      <c r="S280" s="111">
        <v>20</v>
      </c>
      <c r="T280" s="111">
        <v>23</v>
      </c>
      <c r="U280" s="112">
        <v>69.989031730769227</v>
      </c>
      <c r="V280" s="106">
        <v>100</v>
      </c>
      <c r="W280" s="106"/>
      <c r="X280" s="114" t="s">
        <v>2821</v>
      </c>
      <c r="Y280" s="106">
        <v>6</v>
      </c>
      <c r="Z280" s="106">
        <v>1</v>
      </c>
      <c r="AA280" s="106">
        <v>5</v>
      </c>
      <c r="AB280" s="106">
        <v>25</v>
      </c>
      <c r="AC280" s="106" t="s">
        <v>3033</v>
      </c>
      <c r="AD280" s="111">
        <v>23</v>
      </c>
      <c r="AE280" s="106">
        <v>5</v>
      </c>
      <c r="AF280" s="106">
        <v>100</v>
      </c>
      <c r="AG280" s="111">
        <v>0</v>
      </c>
      <c r="AH280" s="111" t="s">
        <v>3030</v>
      </c>
      <c r="AI280" s="111"/>
      <c r="AJ280" s="111"/>
      <c r="AK280" s="111"/>
      <c r="AL280" s="111"/>
      <c r="AM280" s="111"/>
      <c r="AN280" s="111"/>
      <c r="AO280" s="111"/>
      <c r="AP280" s="111"/>
      <c r="AQ280" s="111"/>
      <c r="AR280" s="111"/>
      <c r="AS280" s="111"/>
      <c r="AT280" s="111"/>
      <c r="AU280" s="111"/>
      <c r="AV280" s="111"/>
      <c r="AW280" s="111"/>
      <c r="AX280" s="113"/>
    </row>
    <row r="281" spans="1:50" ht="115.5" customHeight="1" x14ac:dyDescent="0.2">
      <c r="A281" s="105">
        <v>134</v>
      </c>
      <c r="B281" s="106" t="s">
        <v>1884</v>
      </c>
      <c r="C281" s="106"/>
      <c r="D281" s="104"/>
      <c r="E281" s="106" t="s">
        <v>3037</v>
      </c>
      <c r="F281" s="106"/>
      <c r="G281" s="106" t="s">
        <v>3038</v>
      </c>
      <c r="H281" s="106">
        <v>2025</v>
      </c>
      <c r="I281" s="111" t="s">
        <v>3039</v>
      </c>
      <c r="J281" s="107">
        <v>200110.16</v>
      </c>
      <c r="K281" s="106" t="s">
        <v>3040</v>
      </c>
      <c r="L281" s="111" t="s">
        <v>3041</v>
      </c>
      <c r="M281" s="111" t="s">
        <v>3042</v>
      </c>
      <c r="N281" s="111" t="s">
        <v>3043</v>
      </c>
      <c r="O281" s="111" t="s">
        <v>3044</v>
      </c>
      <c r="P281" s="109">
        <v>79780</v>
      </c>
      <c r="Q281" s="112">
        <v>26.471361538461544</v>
      </c>
      <c r="R281" s="108">
        <v>19.241361538461543</v>
      </c>
      <c r="S281" s="111">
        <v>2.94</v>
      </c>
      <c r="T281" s="111">
        <v>4.29</v>
      </c>
      <c r="U281" s="112">
        <v>26.471361538461544</v>
      </c>
      <c r="V281" s="106">
        <v>100</v>
      </c>
      <c r="W281" s="106"/>
      <c r="X281" s="114" t="s">
        <v>2821</v>
      </c>
      <c r="Y281" s="106">
        <v>2</v>
      </c>
      <c r="Z281" s="106">
        <v>5</v>
      </c>
      <c r="AA281" s="106">
        <v>7</v>
      </c>
      <c r="AB281" s="106">
        <v>60</v>
      </c>
      <c r="AC281" s="106" t="s">
        <v>3040</v>
      </c>
      <c r="AD281" s="111">
        <v>45.55</v>
      </c>
      <c r="AE281" s="106">
        <v>5</v>
      </c>
      <c r="AF281" s="106">
        <v>100</v>
      </c>
      <c r="AG281" s="111">
        <v>0</v>
      </c>
      <c r="AH281" s="111" t="s">
        <v>3037</v>
      </c>
      <c r="AI281" s="111"/>
      <c r="AJ281" s="111"/>
      <c r="AK281" s="111"/>
      <c r="AL281" s="111"/>
      <c r="AM281" s="111"/>
      <c r="AN281" s="111"/>
      <c r="AO281" s="111"/>
      <c r="AP281" s="111"/>
      <c r="AQ281" s="111"/>
      <c r="AR281" s="111"/>
      <c r="AS281" s="111"/>
      <c r="AT281" s="111"/>
      <c r="AU281" s="111"/>
      <c r="AV281" s="111"/>
      <c r="AW281" s="111"/>
      <c r="AX281" s="113"/>
    </row>
    <row r="282" spans="1:50" ht="115.5" customHeight="1" x14ac:dyDescent="0.2">
      <c r="A282" s="105">
        <v>135</v>
      </c>
      <c r="B282" s="106" t="s">
        <v>1884</v>
      </c>
      <c r="C282" s="106"/>
      <c r="D282" s="104"/>
      <c r="E282" s="106" t="s">
        <v>3037</v>
      </c>
      <c r="F282" s="106"/>
      <c r="G282" s="106" t="s">
        <v>3045</v>
      </c>
      <c r="H282" s="106">
        <v>2025</v>
      </c>
      <c r="I282" s="111" t="s">
        <v>3046</v>
      </c>
      <c r="J282" s="107">
        <v>171853.21999999997</v>
      </c>
      <c r="K282" s="106" t="s">
        <v>3047</v>
      </c>
      <c r="L282" s="111" t="s">
        <v>3041</v>
      </c>
      <c r="M282" s="111" t="s">
        <v>3042</v>
      </c>
      <c r="N282" s="111" t="s">
        <v>3048</v>
      </c>
      <c r="O282" s="111" t="s">
        <v>3049</v>
      </c>
      <c r="P282" s="109">
        <v>79667</v>
      </c>
      <c r="Q282" s="112">
        <v>35.524348076923076</v>
      </c>
      <c r="R282" s="108">
        <v>16.524348076923072</v>
      </c>
      <c r="S282" s="111">
        <v>14.71</v>
      </c>
      <c r="T282" s="111">
        <v>4.29</v>
      </c>
      <c r="U282" s="112">
        <v>35.524348076923076</v>
      </c>
      <c r="V282" s="106">
        <v>100</v>
      </c>
      <c r="W282" s="106"/>
      <c r="X282" s="114" t="s">
        <v>2821</v>
      </c>
      <c r="Y282" s="106">
        <v>3</v>
      </c>
      <c r="Z282" s="106">
        <v>2</v>
      </c>
      <c r="AA282" s="106">
        <v>3</v>
      </c>
      <c r="AB282" s="106">
        <v>60</v>
      </c>
      <c r="AC282" s="106" t="s">
        <v>3047</v>
      </c>
      <c r="AD282" s="111">
        <v>45.55</v>
      </c>
      <c r="AE282" s="106">
        <v>5</v>
      </c>
      <c r="AF282" s="106">
        <v>100</v>
      </c>
      <c r="AG282" s="111">
        <v>0</v>
      </c>
      <c r="AH282" s="111" t="s">
        <v>3037</v>
      </c>
      <c r="AI282" s="111"/>
      <c r="AJ282" s="111"/>
      <c r="AK282" s="111"/>
      <c r="AL282" s="111"/>
      <c r="AM282" s="111"/>
      <c r="AN282" s="111"/>
      <c r="AO282" s="111"/>
      <c r="AP282" s="111"/>
      <c r="AQ282" s="111"/>
      <c r="AR282" s="111"/>
      <c r="AS282" s="111"/>
      <c r="AT282" s="111"/>
      <c r="AU282" s="111"/>
      <c r="AV282" s="111"/>
      <c r="AW282" s="111"/>
      <c r="AX282" s="113"/>
    </row>
    <row r="283" spans="1:50" ht="115.5" customHeight="1" x14ac:dyDescent="0.2">
      <c r="A283" s="105">
        <v>136</v>
      </c>
      <c r="B283" s="106" t="s">
        <v>1884</v>
      </c>
      <c r="C283" s="106"/>
      <c r="D283" s="104"/>
      <c r="E283" s="106" t="s">
        <v>3050</v>
      </c>
      <c r="F283" s="106"/>
      <c r="G283" s="106" t="s">
        <v>3051</v>
      </c>
      <c r="H283" s="106">
        <v>2025</v>
      </c>
      <c r="I283" s="111" t="s">
        <v>3052</v>
      </c>
      <c r="J283" s="107">
        <v>436798.39</v>
      </c>
      <c r="K283" s="106" t="s">
        <v>3053</v>
      </c>
      <c r="L283" s="111" t="s">
        <v>2025</v>
      </c>
      <c r="M283" s="111" t="s">
        <v>2026</v>
      </c>
      <c r="N283" s="111" t="s">
        <v>3054</v>
      </c>
      <c r="O283" s="111" t="s">
        <v>3055</v>
      </c>
      <c r="P283" s="109" t="s">
        <v>3056</v>
      </c>
      <c r="Q283" s="112">
        <v>41.999845192307703</v>
      </c>
      <c r="R283" s="108">
        <v>41.999845192307703</v>
      </c>
      <c r="S283" s="111" t="s">
        <v>2660</v>
      </c>
      <c r="T283" s="111" t="s">
        <v>2660</v>
      </c>
      <c r="U283" s="112">
        <v>41.999845192307703</v>
      </c>
      <c r="V283" s="106">
        <v>100</v>
      </c>
      <c r="W283" s="106"/>
      <c r="X283" s="114" t="s">
        <v>2821</v>
      </c>
      <c r="Y283" s="106">
        <v>6</v>
      </c>
      <c r="Z283" s="106">
        <v>1</v>
      </c>
      <c r="AA283" s="106">
        <v>4</v>
      </c>
      <c r="AB283" s="106">
        <v>26</v>
      </c>
      <c r="AC283" s="106" t="s">
        <v>3053</v>
      </c>
      <c r="AD283" s="111"/>
      <c r="AE283" s="106">
        <v>5</v>
      </c>
      <c r="AF283" s="106">
        <v>100</v>
      </c>
      <c r="AG283" s="111">
        <v>0</v>
      </c>
      <c r="AH283" s="111" t="s">
        <v>3050</v>
      </c>
      <c r="AI283" s="111"/>
      <c r="AJ283" s="111"/>
      <c r="AK283" s="111"/>
      <c r="AL283" s="111"/>
      <c r="AM283" s="111"/>
      <c r="AN283" s="111"/>
      <c r="AO283" s="111"/>
      <c r="AP283" s="111"/>
      <c r="AQ283" s="111"/>
      <c r="AR283" s="111"/>
      <c r="AS283" s="111"/>
      <c r="AT283" s="111"/>
      <c r="AU283" s="111"/>
      <c r="AV283" s="111"/>
      <c r="AW283" s="111"/>
      <c r="AX283" s="113"/>
    </row>
    <row r="284" spans="1:50" ht="115.5" customHeight="1" x14ac:dyDescent="0.2">
      <c r="A284" s="105">
        <v>137</v>
      </c>
      <c r="B284" s="106" t="s">
        <v>1884</v>
      </c>
      <c r="C284" s="106"/>
      <c r="D284" s="104"/>
      <c r="E284" s="106" t="s">
        <v>3057</v>
      </c>
      <c r="F284" s="106"/>
      <c r="G284" s="106" t="s">
        <v>3058</v>
      </c>
      <c r="H284" s="106">
        <v>2025</v>
      </c>
      <c r="I284" s="111"/>
      <c r="J284" s="107">
        <v>57912.26</v>
      </c>
      <c r="K284" s="106" t="s">
        <v>3059</v>
      </c>
      <c r="L284" s="111"/>
      <c r="M284" s="111"/>
      <c r="N284" s="111"/>
      <c r="O284" s="111"/>
      <c r="P284" s="109">
        <v>79655</v>
      </c>
      <c r="Q284" s="112">
        <v>5.5684865384615394</v>
      </c>
      <c r="R284" s="108">
        <v>5.5684865384615394</v>
      </c>
      <c r="S284" s="111"/>
      <c r="T284" s="111"/>
      <c r="U284" s="112">
        <v>5.5684865384615394</v>
      </c>
      <c r="V284" s="106">
        <v>100</v>
      </c>
      <c r="W284" s="106"/>
      <c r="X284" s="114" t="s">
        <v>2821</v>
      </c>
      <c r="Y284" s="106"/>
      <c r="Z284" s="106"/>
      <c r="AA284" s="106"/>
      <c r="AB284" s="106"/>
      <c r="AC284" s="106" t="s">
        <v>3059</v>
      </c>
      <c r="AD284" s="111"/>
      <c r="AE284" s="106">
        <v>5</v>
      </c>
      <c r="AF284" s="106">
        <v>100</v>
      </c>
      <c r="AG284" s="111">
        <v>0</v>
      </c>
      <c r="AH284" s="111" t="s">
        <v>3057</v>
      </c>
      <c r="AI284" s="111"/>
      <c r="AJ284" s="111"/>
      <c r="AK284" s="111"/>
      <c r="AL284" s="111"/>
      <c r="AM284" s="111"/>
      <c r="AN284" s="111"/>
      <c r="AO284" s="111"/>
      <c r="AP284" s="111"/>
      <c r="AQ284" s="111"/>
      <c r="AR284" s="111"/>
      <c r="AS284" s="111"/>
      <c r="AT284" s="111"/>
      <c r="AU284" s="111"/>
      <c r="AV284" s="111"/>
      <c r="AW284" s="111"/>
      <c r="AX284" s="113"/>
    </row>
    <row r="285" spans="1:50" ht="115.5" customHeight="1" x14ac:dyDescent="0.2">
      <c r="A285" s="105">
        <v>138</v>
      </c>
      <c r="B285" s="106" t="s">
        <v>1884</v>
      </c>
      <c r="C285" s="106"/>
      <c r="D285" s="104"/>
      <c r="E285" s="106" t="s">
        <v>2872</v>
      </c>
      <c r="F285" s="106"/>
      <c r="G285" s="106" t="s">
        <v>3060</v>
      </c>
      <c r="H285" s="106">
        <v>2025</v>
      </c>
      <c r="I285" s="111" t="s">
        <v>3061</v>
      </c>
      <c r="J285" s="107">
        <v>84022.289999999979</v>
      </c>
      <c r="K285" s="106" t="s">
        <v>3062</v>
      </c>
      <c r="L285" s="111" t="s">
        <v>3063</v>
      </c>
      <c r="M285" s="111" t="s">
        <v>3064</v>
      </c>
      <c r="N285" s="111" t="s">
        <v>3065</v>
      </c>
      <c r="O285" s="111" t="s">
        <v>3066</v>
      </c>
      <c r="P285" s="109">
        <v>79529</v>
      </c>
      <c r="Q285" s="112">
        <v>65.339066346153857</v>
      </c>
      <c r="R285" s="108">
        <v>8.0790663461538443</v>
      </c>
      <c r="S285" s="111">
        <v>9.99</v>
      </c>
      <c r="T285" s="111">
        <v>47.27</v>
      </c>
      <c r="U285" s="112">
        <v>65.339066346153857</v>
      </c>
      <c r="V285" s="106">
        <v>100</v>
      </c>
      <c r="W285" s="106"/>
      <c r="X285" s="114" t="s">
        <v>2821</v>
      </c>
      <c r="Y285" s="106">
        <v>2</v>
      </c>
      <c r="Z285" s="106">
        <v>2</v>
      </c>
      <c r="AA285" s="106">
        <v>1</v>
      </c>
      <c r="AB285" s="106">
        <v>10</v>
      </c>
      <c r="AC285" s="106" t="s">
        <v>3062</v>
      </c>
      <c r="AD285" s="111">
        <v>56.46</v>
      </c>
      <c r="AE285" s="106">
        <v>5</v>
      </c>
      <c r="AF285" s="106">
        <v>100</v>
      </c>
      <c r="AG285" s="111">
        <v>0</v>
      </c>
      <c r="AH285" s="111" t="s">
        <v>2872</v>
      </c>
      <c r="AI285" s="111"/>
      <c r="AJ285" s="111"/>
      <c r="AK285" s="111"/>
      <c r="AL285" s="111"/>
      <c r="AM285" s="111"/>
      <c r="AN285" s="111"/>
      <c r="AO285" s="111"/>
      <c r="AP285" s="111"/>
      <c r="AQ285" s="111"/>
      <c r="AR285" s="111"/>
      <c r="AS285" s="111"/>
      <c r="AT285" s="111"/>
      <c r="AU285" s="111"/>
      <c r="AV285" s="111"/>
      <c r="AW285" s="111"/>
      <c r="AX285" s="113"/>
    </row>
    <row r="286" spans="1:50" ht="115.5" customHeight="1" x14ac:dyDescent="0.2">
      <c r="A286" s="105">
        <v>139</v>
      </c>
      <c r="B286" s="106" t="s">
        <v>1884</v>
      </c>
      <c r="C286" s="106"/>
      <c r="D286" s="104"/>
      <c r="E286" s="106" t="s">
        <v>3067</v>
      </c>
      <c r="F286" s="106"/>
      <c r="G286" s="106" t="s">
        <v>3068</v>
      </c>
      <c r="H286" s="106">
        <v>2025</v>
      </c>
      <c r="I286" s="111" t="s">
        <v>3069</v>
      </c>
      <c r="J286" s="107">
        <v>20529.419999999998</v>
      </c>
      <c r="K286" s="106" t="s">
        <v>3070</v>
      </c>
      <c r="L286" s="111" t="s">
        <v>3071</v>
      </c>
      <c r="M286" s="111" t="s">
        <v>3072</v>
      </c>
      <c r="N286" s="111" t="s">
        <v>2206</v>
      </c>
      <c r="O286" s="111" t="s">
        <v>2207</v>
      </c>
      <c r="P286" s="109">
        <v>79847</v>
      </c>
      <c r="Q286" s="112">
        <v>32.233982692307691</v>
      </c>
      <c r="R286" s="108">
        <v>1.9739826923076924</v>
      </c>
      <c r="S286" s="111">
        <v>17.88</v>
      </c>
      <c r="T286" s="111">
        <v>12.38</v>
      </c>
      <c r="U286" s="112">
        <v>32.233982692307691</v>
      </c>
      <c r="V286" s="106">
        <v>100</v>
      </c>
      <c r="W286" s="106"/>
      <c r="X286" s="114" t="s">
        <v>2821</v>
      </c>
      <c r="Y286" s="106">
        <v>3</v>
      </c>
      <c r="Z286" s="106">
        <v>1</v>
      </c>
      <c r="AA286" s="106">
        <v>1</v>
      </c>
      <c r="AB286" s="106">
        <v>4</v>
      </c>
      <c r="AC286" s="106" t="s">
        <v>3070</v>
      </c>
      <c r="AD286" s="111">
        <v>0</v>
      </c>
      <c r="AE286" s="106">
        <v>5</v>
      </c>
      <c r="AF286" s="106">
        <v>100</v>
      </c>
      <c r="AG286" s="111">
        <v>0</v>
      </c>
      <c r="AH286" s="111" t="s">
        <v>3067</v>
      </c>
      <c r="AI286" s="111"/>
      <c r="AJ286" s="111"/>
      <c r="AK286" s="111"/>
      <c r="AL286" s="111"/>
      <c r="AM286" s="111"/>
      <c r="AN286" s="111"/>
      <c r="AO286" s="111"/>
      <c r="AP286" s="111"/>
      <c r="AQ286" s="111"/>
      <c r="AR286" s="111"/>
      <c r="AS286" s="111"/>
      <c r="AT286" s="111"/>
      <c r="AU286" s="111"/>
      <c r="AV286" s="111"/>
      <c r="AW286" s="111"/>
      <c r="AX286" s="113"/>
    </row>
    <row r="287" spans="1:50" ht="115.5" customHeight="1" x14ac:dyDescent="0.2">
      <c r="A287" s="105">
        <v>140</v>
      </c>
      <c r="B287" s="106" t="s">
        <v>1884</v>
      </c>
      <c r="C287" s="106"/>
      <c r="D287" s="104"/>
      <c r="E287" s="106" t="s">
        <v>3073</v>
      </c>
      <c r="F287" s="106"/>
      <c r="G287" s="106" t="s">
        <v>3074</v>
      </c>
      <c r="H287" s="106">
        <v>2025</v>
      </c>
      <c r="I287" s="111" t="s">
        <v>3075</v>
      </c>
      <c r="J287" s="107">
        <v>262843.8</v>
      </c>
      <c r="K287" s="106" t="s">
        <v>3076</v>
      </c>
      <c r="L287" s="111" t="s">
        <v>3077</v>
      </c>
      <c r="M287" s="111" t="s">
        <v>3078</v>
      </c>
      <c r="N287" s="111" t="s">
        <v>3079</v>
      </c>
      <c r="O287" s="111" t="s">
        <v>3080</v>
      </c>
      <c r="P287" s="109">
        <v>80219</v>
      </c>
      <c r="Q287" s="112">
        <v>309.49344230769236</v>
      </c>
      <c r="R287" s="108">
        <v>25.27344230769231</v>
      </c>
      <c r="S287" s="111">
        <v>260.5</v>
      </c>
      <c r="T287" s="111">
        <v>23.72</v>
      </c>
      <c r="U287" s="112">
        <v>309.49344230769236</v>
      </c>
      <c r="V287" s="106">
        <v>100</v>
      </c>
      <c r="W287" s="106"/>
      <c r="X287" s="114" t="s">
        <v>2821</v>
      </c>
      <c r="Y287" s="106">
        <v>1</v>
      </c>
      <c r="Z287" s="106">
        <v>4</v>
      </c>
      <c r="AA287" s="106">
        <v>2</v>
      </c>
      <c r="AB287" s="106">
        <v>44</v>
      </c>
      <c r="AC287" s="106" t="s">
        <v>3076</v>
      </c>
      <c r="AD287" s="111">
        <v>68.72</v>
      </c>
      <c r="AE287" s="106">
        <v>5</v>
      </c>
      <c r="AF287" s="106">
        <v>100</v>
      </c>
      <c r="AG287" s="111">
        <v>0</v>
      </c>
      <c r="AH287" s="111" t="s">
        <v>3073</v>
      </c>
      <c r="AI287" s="111"/>
      <c r="AJ287" s="111"/>
      <c r="AK287" s="111"/>
      <c r="AL287" s="111"/>
      <c r="AM287" s="111"/>
      <c r="AN287" s="111"/>
      <c r="AO287" s="111"/>
      <c r="AP287" s="111"/>
      <c r="AQ287" s="111"/>
      <c r="AR287" s="111"/>
      <c r="AS287" s="111"/>
      <c r="AT287" s="111"/>
      <c r="AU287" s="111"/>
      <c r="AV287" s="111"/>
      <c r="AW287" s="111"/>
      <c r="AX287" s="113"/>
    </row>
    <row r="288" spans="1:50" ht="15" x14ac:dyDescent="0.2">
      <c r="A288" s="105"/>
      <c r="B288" s="106"/>
      <c r="C288" s="106"/>
      <c r="D288" s="104"/>
      <c r="E288" s="106"/>
      <c r="F288" s="106"/>
      <c r="G288" s="106"/>
      <c r="H288" s="106"/>
      <c r="I288" s="111"/>
      <c r="J288" s="107"/>
      <c r="K288" s="106"/>
      <c r="L288" s="111"/>
      <c r="M288" s="111"/>
      <c r="N288" s="111"/>
      <c r="O288" s="111"/>
      <c r="P288" s="109"/>
      <c r="Q288" s="112"/>
      <c r="R288" s="108"/>
      <c r="S288" s="111"/>
      <c r="T288" s="111"/>
      <c r="U288" s="112"/>
      <c r="V288" s="106"/>
      <c r="W288" s="106"/>
      <c r="X288" s="114"/>
      <c r="Y288" s="106"/>
      <c r="Z288" s="106"/>
      <c r="AA288" s="106"/>
      <c r="AB288" s="106"/>
      <c r="AC288" s="106"/>
      <c r="AD288" s="111"/>
      <c r="AE288" s="106"/>
      <c r="AF288" s="106"/>
      <c r="AG288" s="111"/>
      <c r="AH288" s="111"/>
      <c r="AI288" s="111"/>
      <c r="AJ288" s="111"/>
      <c r="AK288" s="111"/>
      <c r="AL288" s="111"/>
      <c r="AM288" s="111"/>
      <c r="AN288" s="111"/>
      <c r="AO288" s="111"/>
      <c r="AP288" s="111"/>
      <c r="AQ288" s="111"/>
      <c r="AR288" s="111"/>
      <c r="AS288" s="111"/>
      <c r="AT288" s="111"/>
      <c r="AU288" s="111"/>
      <c r="AV288" s="111"/>
      <c r="AW288" s="111"/>
      <c r="AX288" s="113"/>
    </row>
    <row r="289" spans="1:50" ht="15" x14ac:dyDescent="0.2">
      <c r="A289" s="105"/>
      <c r="B289" s="106"/>
      <c r="C289" s="106"/>
      <c r="D289" s="104"/>
      <c r="E289" s="106"/>
      <c r="F289" s="106"/>
      <c r="G289" s="106"/>
      <c r="H289" s="106"/>
      <c r="I289" s="111"/>
      <c r="J289" s="107"/>
      <c r="K289" s="106"/>
      <c r="L289" s="111"/>
      <c r="M289" s="111"/>
      <c r="N289" s="111"/>
      <c r="O289" s="111"/>
      <c r="P289" s="109"/>
      <c r="Q289" s="112"/>
      <c r="R289" s="108"/>
      <c r="S289" s="111"/>
      <c r="T289" s="111"/>
      <c r="U289" s="112"/>
      <c r="V289" s="106"/>
      <c r="W289" s="106"/>
      <c r="X289" s="114"/>
      <c r="Y289" s="106"/>
      <c r="Z289" s="106"/>
      <c r="AA289" s="106"/>
      <c r="AB289" s="106"/>
      <c r="AC289" s="106"/>
      <c r="AD289" s="111"/>
      <c r="AE289" s="106"/>
      <c r="AF289" s="106"/>
      <c r="AG289" s="111"/>
      <c r="AH289" s="111"/>
      <c r="AI289" s="111"/>
      <c r="AJ289" s="111"/>
      <c r="AK289" s="111"/>
      <c r="AL289" s="111"/>
      <c r="AM289" s="111"/>
      <c r="AN289" s="111"/>
      <c r="AO289" s="111"/>
      <c r="AP289" s="111"/>
      <c r="AQ289" s="111"/>
      <c r="AR289" s="111"/>
      <c r="AS289" s="111"/>
      <c r="AT289" s="111"/>
      <c r="AU289" s="111"/>
      <c r="AV289" s="111"/>
      <c r="AW289" s="111"/>
      <c r="AX289" s="113"/>
    </row>
    <row r="290" spans="1:50" ht="15" x14ac:dyDescent="0.2">
      <c r="A290" s="105"/>
      <c r="B290" s="106"/>
      <c r="C290" s="106"/>
      <c r="D290" s="104"/>
      <c r="E290" s="106"/>
      <c r="F290" s="106"/>
      <c r="G290" s="106"/>
      <c r="H290" s="106"/>
      <c r="I290" s="111"/>
      <c r="J290" s="107"/>
      <c r="K290" s="106"/>
      <c r="L290" s="111"/>
      <c r="M290" s="111"/>
      <c r="N290" s="111"/>
      <c r="O290" s="111"/>
      <c r="P290" s="109"/>
      <c r="Q290" s="112"/>
      <c r="R290" s="108"/>
      <c r="S290" s="111"/>
      <c r="T290" s="111"/>
      <c r="U290" s="112"/>
      <c r="V290" s="106"/>
      <c r="W290" s="106"/>
      <c r="X290" s="114"/>
      <c r="Y290" s="106"/>
      <c r="Z290" s="106"/>
      <c r="AA290" s="106"/>
      <c r="AB290" s="106"/>
      <c r="AC290" s="106"/>
      <c r="AD290" s="111"/>
      <c r="AE290" s="106"/>
      <c r="AF290" s="106"/>
      <c r="AG290" s="111"/>
      <c r="AH290" s="111"/>
      <c r="AI290" s="111"/>
      <c r="AJ290" s="111"/>
      <c r="AK290" s="111"/>
      <c r="AL290" s="111"/>
      <c r="AM290" s="111"/>
      <c r="AN290" s="111"/>
      <c r="AO290" s="111"/>
      <c r="AP290" s="111"/>
      <c r="AQ290" s="111"/>
      <c r="AR290" s="111"/>
      <c r="AS290" s="111"/>
      <c r="AT290" s="111"/>
      <c r="AU290" s="111"/>
      <c r="AV290" s="111"/>
      <c r="AW290" s="111"/>
      <c r="AX290" s="113"/>
    </row>
    <row r="291" spans="1:50" ht="15" x14ac:dyDescent="0.2">
      <c r="A291" s="105"/>
      <c r="B291" s="106"/>
      <c r="C291" s="106"/>
      <c r="D291" s="104"/>
      <c r="E291" s="106"/>
      <c r="F291" s="106"/>
      <c r="G291" s="106"/>
      <c r="H291" s="106"/>
      <c r="I291" s="111"/>
      <c r="J291" s="107"/>
      <c r="K291" s="106"/>
      <c r="L291" s="111"/>
      <c r="M291" s="111"/>
      <c r="N291" s="111"/>
      <c r="O291" s="111"/>
      <c r="P291" s="109"/>
      <c r="Q291" s="112"/>
      <c r="R291" s="108"/>
      <c r="S291" s="111"/>
      <c r="T291" s="111"/>
      <c r="U291" s="112"/>
      <c r="V291" s="106"/>
      <c r="W291" s="106"/>
      <c r="X291" s="114"/>
      <c r="Y291" s="106"/>
      <c r="Z291" s="106"/>
      <c r="AA291" s="106"/>
      <c r="AB291" s="106"/>
      <c r="AC291" s="106"/>
      <c r="AD291" s="111"/>
      <c r="AE291" s="106"/>
      <c r="AF291" s="106"/>
      <c r="AG291" s="111"/>
      <c r="AH291" s="111"/>
      <c r="AI291" s="111"/>
      <c r="AJ291" s="111"/>
      <c r="AK291" s="111"/>
      <c r="AL291" s="111"/>
      <c r="AM291" s="111"/>
      <c r="AN291" s="111"/>
      <c r="AO291" s="111"/>
      <c r="AP291" s="111"/>
      <c r="AQ291" s="111"/>
      <c r="AR291" s="111"/>
      <c r="AS291" s="111"/>
      <c r="AT291" s="111"/>
      <c r="AU291" s="111"/>
      <c r="AV291" s="111"/>
      <c r="AW291" s="111"/>
      <c r="AX291" s="113"/>
    </row>
    <row r="292" spans="1:50" ht="15" x14ac:dyDescent="0.2">
      <c r="A292" s="105"/>
      <c r="B292" s="106"/>
      <c r="C292" s="106"/>
      <c r="D292" s="104"/>
      <c r="E292" s="106"/>
      <c r="F292" s="106"/>
      <c r="G292" s="106"/>
      <c r="H292" s="106"/>
      <c r="I292" s="111"/>
      <c r="J292" s="107"/>
      <c r="K292" s="106"/>
      <c r="L292" s="111"/>
      <c r="M292" s="111"/>
      <c r="N292" s="111"/>
      <c r="O292" s="111"/>
      <c r="P292" s="109"/>
      <c r="Q292" s="112"/>
      <c r="R292" s="108"/>
      <c r="S292" s="111"/>
      <c r="T292" s="111"/>
      <c r="U292" s="112"/>
      <c r="V292" s="106"/>
      <c r="W292" s="106"/>
      <c r="X292" s="114"/>
      <c r="Y292" s="106"/>
      <c r="Z292" s="106"/>
      <c r="AA292" s="106"/>
      <c r="AB292" s="106"/>
      <c r="AC292" s="106"/>
      <c r="AD292" s="111"/>
      <c r="AE292" s="106"/>
      <c r="AF292" s="106"/>
      <c r="AG292" s="111"/>
      <c r="AH292" s="111"/>
      <c r="AI292" s="111"/>
      <c r="AJ292" s="111"/>
      <c r="AK292" s="111"/>
      <c r="AL292" s="111"/>
      <c r="AM292" s="111"/>
      <c r="AN292" s="111"/>
      <c r="AO292" s="111"/>
      <c r="AP292" s="111"/>
      <c r="AQ292" s="111"/>
      <c r="AR292" s="111"/>
      <c r="AS292" s="111"/>
      <c r="AT292" s="111"/>
      <c r="AU292" s="111"/>
      <c r="AV292" s="111"/>
      <c r="AW292" s="111"/>
      <c r="AX292" s="113"/>
    </row>
    <row r="293" spans="1:50" ht="15" x14ac:dyDescent="0.2">
      <c r="A293" s="105"/>
      <c r="B293" s="106"/>
      <c r="C293" s="106"/>
      <c r="D293" s="104"/>
      <c r="E293" s="106"/>
      <c r="F293" s="106"/>
      <c r="G293" s="106"/>
      <c r="H293" s="106"/>
      <c r="I293" s="111"/>
      <c r="J293" s="107"/>
      <c r="K293" s="106"/>
      <c r="L293" s="111"/>
      <c r="M293" s="111"/>
      <c r="N293" s="111"/>
      <c r="O293" s="111"/>
      <c r="P293" s="109"/>
      <c r="Q293" s="112"/>
      <c r="R293" s="108"/>
      <c r="S293" s="111"/>
      <c r="T293" s="111"/>
      <c r="U293" s="112"/>
      <c r="V293" s="106"/>
      <c r="W293" s="106"/>
      <c r="X293" s="114"/>
      <c r="Y293" s="106"/>
      <c r="Z293" s="106"/>
      <c r="AA293" s="106"/>
      <c r="AB293" s="106"/>
      <c r="AC293" s="106"/>
      <c r="AD293" s="111"/>
      <c r="AE293" s="106"/>
      <c r="AF293" s="106"/>
      <c r="AG293" s="111"/>
      <c r="AH293" s="111"/>
      <c r="AI293" s="111"/>
      <c r="AJ293" s="111"/>
      <c r="AK293" s="111"/>
      <c r="AL293" s="111"/>
      <c r="AM293" s="111"/>
      <c r="AN293" s="111"/>
      <c r="AO293" s="111"/>
      <c r="AP293" s="111"/>
      <c r="AQ293" s="111"/>
      <c r="AR293" s="111"/>
      <c r="AS293" s="111"/>
      <c r="AT293" s="111"/>
      <c r="AU293" s="111"/>
      <c r="AV293" s="111"/>
      <c r="AW293" s="111"/>
      <c r="AX293" s="113"/>
    </row>
    <row r="294" spans="1:50" ht="15" x14ac:dyDescent="0.2">
      <c r="A294" s="105"/>
      <c r="B294" s="106"/>
      <c r="C294" s="106"/>
      <c r="D294" s="104"/>
      <c r="E294" s="106"/>
      <c r="F294" s="106"/>
      <c r="G294" s="106"/>
      <c r="H294" s="106"/>
      <c r="I294" s="111"/>
      <c r="J294" s="107"/>
      <c r="K294" s="106"/>
      <c r="L294" s="111"/>
      <c r="M294" s="111"/>
      <c r="N294" s="111"/>
      <c r="O294" s="111"/>
      <c r="P294" s="109"/>
      <c r="Q294" s="112"/>
      <c r="R294" s="108"/>
      <c r="S294" s="111"/>
      <c r="T294" s="111"/>
      <c r="U294" s="112"/>
      <c r="V294" s="106"/>
      <c r="W294" s="106"/>
      <c r="X294" s="114"/>
      <c r="Y294" s="106"/>
      <c r="Z294" s="106"/>
      <c r="AA294" s="106"/>
      <c r="AB294" s="106"/>
      <c r="AC294" s="106"/>
      <c r="AD294" s="111"/>
      <c r="AE294" s="106"/>
      <c r="AF294" s="106"/>
      <c r="AG294" s="111"/>
      <c r="AH294" s="111"/>
      <c r="AI294" s="111"/>
      <c r="AJ294" s="111"/>
      <c r="AK294" s="111"/>
      <c r="AL294" s="111"/>
      <c r="AM294" s="111"/>
      <c r="AN294" s="111"/>
      <c r="AO294" s="111"/>
      <c r="AP294" s="111"/>
      <c r="AQ294" s="111"/>
      <c r="AR294" s="111"/>
      <c r="AS294" s="111"/>
      <c r="AT294" s="111"/>
      <c r="AU294" s="111"/>
      <c r="AV294" s="111"/>
      <c r="AW294" s="111"/>
      <c r="AX294" s="113"/>
    </row>
    <row r="295" spans="1:50" ht="15" x14ac:dyDescent="0.2">
      <c r="A295" s="105"/>
      <c r="B295" s="106"/>
      <c r="C295" s="106"/>
      <c r="D295" s="104"/>
      <c r="E295" s="106"/>
      <c r="F295" s="106"/>
      <c r="G295" s="106"/>
      <c r="H295" s="106"/>
      <c r="I295" s="111"/>
      <c r="J295" s="107"/>
      <c r="K295" s="106"/>
      <c r="L295" s="111"/>
      <c r="M295" s="111"/>
      <c r="N295" s="111"/>
      <c r="O295" s="111"/>
      <c r="P295" s="109"/>
      <c r="Q295" s="112"/>
      <c r="R295" s="108"/>
      <c r="S295" s="111"/>
      <c r="T295" s="111"/>
      <c r="U295" s="112"/>
      <c r="V295" s="106"/>
      <c r="W295" s="106"/>
      <c r="X295" s="114"/>
      <c r="Y295" s="106"/>
      <c r="Z295" s="106"/>
      <c r="AA295" s="106"/>
      <c r="AB295" s="106"/>
      <c r="AC295" s="106"/>
      <c r="AD295" s="111"/>
      <c r="AE295" s="106"/>
      <c r="AF295" s="106"/>
      <c r="AG295" s="111"/>
      <c r="AH295" s="111"/>
      <c r="AI295" s="111"/>
      <c r="AJ295" s="111"/>
      <c r="AK295" s="111"/>
      <c r="AL295" s="111"/>
      <c r="AM295" s="111"/>
      <c r="AN295" s="111"/>
      <c r="AO295" s="111"/>
      <c r="AP295" s="111"/>
      <c r="AQ295" s="111"/>
      <c r="AR295" s="111"/>
      <c r="AS295" s="111"/>
      <c r="AT295" s="111"/>
      <c r="AU295" s="111"/>
      <c r="AV295" s="111"/>
      <c r="AW295" s="111"/>
      <c r="AX295" s="113"/>
    </row>
    <row r="296" spans="1:50" ht="15" x14ac:dyDescent="0.2">
      <c r="A296" s="105"/>
      <c r="B296" s="106"/>
      <c r="C296" s="106"/>
      <c r="D296" s="104"/>
      <c r="E296" s="106"/>
      <c r="F296" s="106"/>
      <c r="G296" s="106"/>
      <c r="H296" s="106"/>
      <c r="I296" s="111"/>
      <c r="J296" s="107"/>
      <c r="K296" s="106"/>
      <c r="L296" s="111"/>
      <c r="M296" s="111"/>
      <c r="N296" s="111"/>
      <c r="O296" s="111"/>
      <c r="P296" s="109"/>
      <c r="Q296" s="112"/>
      <c r="R296" s="108"/>
      <c r="S296" s="111"/>
      <c r="T296" s="111"/>
      <c r="U296" s="112"/>
      <c r="V296" s="106"/>
      <c r="W296" s="106"/>
      <c r="X296" s="114"/>
      <c r="Y296" s="106"/>
      <c r="Z296" s="106"/>
      <c r="AA296" s="106"/>
      <c r="AB296" s="106"/>
      <c r="AC296" s="106"/>
      <c r="AD296" s="111"/>
      <c r="AE296" s="106"/>
      <c r="AF296" s="106"/>
      <c r="AG296" s="111"/>
      <c r="AH296" s="111"/>
      <c r="AI296" s="111"/>
      <c r="AJ296" s="111"/>
      <c r="AK296" s="111"/>
      <c r="AL296" s="111"/>
      <c r="AM296" s="111"/>
      <c r="AN296" s="111"/>
      <c r="AO296" s="111"/>
      <c r="AP296" s="111"/>
      <c r="AQ296" s="111"/>
      <c r="AR296" s="111"/>
      <c r="AS296" s="111"/>
      <c r="AT296" s="111"/>
      <c r="AU296" s="111"/>
      <c r="AV296" s="111"/>
      <c r="AW296" s="111"/>
      <c r="AX296" s="113"/>
    </row>
    <row r="297" spans="1:50" ht="15" x14ac:dyDescent="0.2">
      <c r="A297" s="105"/>
      <c r="B297" s="106"/>
      <c r="C297" s="106"/>
      <c r="D297" s="104"/>
      <c r="E297" s="106"/>
      <c r="F297" s="106"/>
      <c r="G297" s="106"/>
      <c r="H297" s="106"/>
      <c r="I297" s="111"/>
      <c r="J297" s="107"/>
      <c r="K297" s="106"/>
      <c r="L297" s="111"/>
      <c r="M297" s="111"/>
      <c r="N297" s="111"/>
      <c r="O297" s="111"/>
      <c r="P297" s="109"/>
      <c r="Q297" s="112"/>
      <c r="R297" s="108"/>
      <c r="S297" s="111"/>
      <c r="T297" s="111"/>
      <c r="U297" s="112"/>
      <c r="V297" s="106"/>
      <c r="W297" s="106"/>
      <c r="X297" s="114"/>
      <c r="Y297" s="106"/>
      <c r="Z297" s="106"/>
      <c r="AA297" s="106"/>
      <c r="AB297" s="106"/>
      <c r="AC297" s="106"/>
      <c r="AD297" s="111"/>
      <c r="AE297" s="106"/>
      <c r="AF297" s="106"/>
      <c r="AG297" s="111"/>
      <c r="AH297" s="111"/>
      <c r="AI297" s="111"/>
      <c r="AJ297" s="111"/>
      <c r="AK297" s="111"/>
      <c r="AL297" s="111"/>
      <c r="AM297" s="111"/>
      <c r="AN297" s="111"/>
      <c r="AO297" s="111"/>
      <c r="AP297" s="111"/>
      <c r="AQ297" s="111"/>
      <c r="AR297" s="111"/>
      <c r="AS297" s="111"/>
      <c r="AT297" s="111"/>
      <c r="AU297" s="111"/>
      <c r="AV297" s="111"/>
      <c r="AW297" s="111"/>
      <c r="AX297" s="113"/>
    </row>
    <row r="298" spans="1:50" ht="15" x14ac:dyDescent="0.2">
      <c r="A298" s="105"/>
      <c r="B298" s="106"/>
      <c r="C298" s="106"/>
      <c r="D298" s="104"/>
      <c r="E298" s="106"/>
      <c r="F298" s="106"/>
      <c r="G298" s="106"/>
      <c r="H298" s="106"/>
      <c r="I298" s="111"/>
      <c r="J298" s="107"/>
      <c r="K298" s="106"/>
      <c r="L298" s="111"/>
      <c r="M298" s="111"/>
      <c r="N298" s="111"/>
      <c r="O298" s="111"/>
      <c r="P298" s="109"/>
      <c r="Q298" s="112"/>
      <c r="R298" s="108"/>
      <c r="S298" s="111"/>
      <c r="T298" s="111"/>
      <c r="U298" s="112"/>
      <c r="V298" s="106"/>
      <c r="W298" s="106"/>
      <c r="X298" s="114"/>
      <c r="Y298" s="106"/>
      <c r="Z298" s="106"/>
      <c r="AA298" s="106"/>
      <c r="AB298" s="106"/>
      <c r="AC298" s="106"/>
      <c r="AD298" s="111"/>
      <c r="AE298" s="106"/>
      <c r="AF298" s="106"/>
      <c r="AG298" s="111"/>
      <c r="AH298" s="111"/>
      <c r="AI298" s="111"/>
      <c r="AJ298" s="111"/>
      <c r="AK298" s="111"/>
      <c r="AL298" s="111"/>
      <c r="AM298" s="111"/>
      <c r="AN298" s="111"/>
      <c r="AO298" s="111"/>
      <c r="AP298" s="111"/>
      <c r="AQ298" s="111"/>
      <c r="AR298" s="111"/>
      <c r="AS298" s="111"/>
      <c r="AT298" s="111"/>
      <c r="AU298" s="111"/>
      <c r="AV298" s="111"/>
      <c r="AW298" s="111"/>
      <c r="AX298" s="113"/>
    </row>
    <row r="299" spans="1:50" ht="15" x14ac:dyDescent="0.2">
      <c r="A299" s="105"/>
      <c r="B299" s="106"/>
      <c r="C299" s="106"/>
      <c r="D299" s="104"/>
      <c r="E299" s="106"/>
      <c r="F299" s="106"/>
      <c r="G299" s="106"/>
      <c r="H299" s="106"/>
      <c r="I299" s="111"/>
      <c r="J299" s="107"/>
      <c r="K299" s="106"/>
      <c r="L299" s="111"/>
      <c r="M299" s="111"/>
      <c r="N299" s="111"/>
      <c r="O299" s="111"/>
      <c r="P299" s="109"/>
      <c r="Q299" s="112"/>
      <c r="R299" s="108"/>
      <c r="S299" s="111"/>
      <c r="T299" s="111"/>
      <c r="U299" s="112"/>
      <c r="V299" s="106"/>
      <c r="W299" s="106"/>
      <c r="X299" s="114"/>
      <c r="Y299" s="106"/>
      <c r="Z299" s="106"/>
      <c r="AA299" s="106"/>
      <c r="AB299" s="106"/>
      <c r="AC299" s="106"/>
      <c r="AD299" s="111"/>
      <c r="AE299" s="106"/>
      <c r="AF299" s="106"/>
      <c r="AG299" s="111"/>
      <c r="AH299" s="111"/>
      <c r="AI299" s="111"/>
      <c r="AJ299" s="111"/>
      <c r="AK299" s="111"/>
      <c r="AL299" s="111"/>
      <c r="AM299" s="111"/>
      <c r="AN299" s="111"/>
      <c r="AO299" s="111"/>
      <c r="AP299" s="111"/>
      <c r="AQ299" s="111"/>
      <c r="AR299" s="111"/>
      <c r="AS299" s="111"/>
      <c r="AT299" s="111"/>
      <c r="AU299" s="111"/>
      <c r="AV299" s="111"/>
      <c r="AW299" s="111"/>
      <c r="AX299" s="113"/>
    </row>
    <row r="300" spans="1:50" ht="15" x14ac:dyDescent="0.2">
      <c r="A300" s="105"/>
      <c r="B300" s="106"/>
      <c r="C300" s="106"/>
      <c r="D300" s="104"/>
      <c r="E300" s="106"/>
      <c r="F300" s="106"/>
      <c r="G300" s="106"/>
      <c r="H300" s="106"/>
      <c r="I300" s="111"/>
      <c r="J300" s="107"/>
      <c r="K300" s="106"/>
      <c r="L300" s="111"/>
      <c r="M300" s="111"/>
      <c r="N300" s="111"/>
      <c r="O300" s="111"/>
      <c r="P300" s="109"/>
      <c r="Q300" s="112"/>
      <c r="R300" s="108"/>
      <c r="S300" s="111"/>
      <c r="T300" s="111"/>
      <c r="U300" s="112"/>
      <c r="V300" s="106"/>
      <c r="W300" s="106"/>
      <c r="X300" s="114"/>
      <c r="Y300" s="106"/>
      <c r="Z300" s="106"/>
      <c r="AA300" s="106"/>
      <c r="AB300" s="106"/>
      <c r="AC300" s="106"/>
      <c r="AD300" s="111"/>
      <c r="AE300" s="106"/>
      <c r="AF300" s="106"/>
      <c r="AG300" s="111"/>
      <c r="AH300" s="111"/>
      <c r="AI300" s="111"/>
      <c r="AJ300" s="111"/>
      <c r="AK300" s="111"/>
      <c r="AL300" s="111"/>
      <c r="AM300" s="111"/>
      <c r="AN300" s="111"/>
      <c r="AO300" s="111"/>
      <c r="AP300" s="111"/>
      <c r="AQ300" s="111"/>
      <c r="AR300" s="111"/>
      <c r="AS300" s="111"/>
      <c r="AT300" s="111"/>
      <c r="AU300" s="111"/>
      <c r="AV300" s="111"/>
      <c r="AW300" s="111"/>
      <c r="AX300" s="113"/>
    </row>
    <row r="301" spans="1:50" x14ac:dyDescent="0.2">
      <c r="A301" s="102"/>
      <c r="B301" s="102"/>
      <c r="C301" s="99"/>
      <c r="D301" s="100"/>
      <c r="E301" s="99"/>
      <c r="F301" s="99"/>
      <c r="G301" s="99"/>
      <c r="H301" s="99"/>
      <c r="I301" s="99"/>
      <c r="J301" s="99"/>
      <c r="K301" s="99"/>
      <c r="L301" s="99"/>
      <c r="M301" s="99"/>
      <c r="N301" s="99"/>
      <c r="O301" s="99"/>
      <c r="P301" s="110"/>
      <c r="Q301" s="99"/>
      <c r="R301" s="99"/>
      <c r="S301" s="99"/>
      <c r="T301" s="99"/>
      <c r="U301" s="99"/>
      <c r="V301" s="99"/>
      <c r="W301" s="99"/>
      <c r="X301" s="99"/>
      <c r="Y301" s="101"/>
      <c r="Z301" s="101"/>
      <c r="AA301" s="101"/>
      <c r="AB301" s="101"/>
      <c r="AC301" s="101"/>
      <c r="AD301" s="101"/>
      <c r="AE301" s="101"/>
      <c r="AF301" s="99"/>
      <c r="AG301" s="99"/>
      <c r="AH301" s="99"/>
      <c r="AI301" s="99"/>
      <c r="AJ301" s="99"/>
      <c r="AK301" s="99"/>
      <c r="AL301" s="99"/>
      <c r="AM301" s="99"/>
      <c r="AN301" s="99"/>
      <c r="AO301" s="99"/>
      <c r="AP301" s="99"/>
      <c r="AQ301" s="99"/>
      <c r="AR301" s="99"/>
      <c r="AS301" s="99"/>
      <c r="AT301" s="99"/>
      <c r="AU301" s="99"/>
      <c r="AV301" s="99"/>
      <c r="AW301" s="99"/>
      <c r="AX301" s="99"/>
    </row>
    <row r="302" spans="1:50" x14ac:dyDescent="0.2">
      <c r="A302" s="102"/>
      <c r="B302" s="102"/>
      <c r="C302" s="99"/>
      <c r="D302" s="100"/>
      <c r="E302" s="99"/>
      <c r="F302" s="99"/>
      <c r="G302" s="99"/>
      <c r="H302" s="99"/>
      <c r="I302" s="99"/>
      <c r="J302" s="99"/>
      <c r="K302" s="99"/>
      <c r="L302" s="99"/>
      <c r="M302" s="99"/>
      <c r="N302" s="99"/>
      <c r="O302" s="99"/>
      <c r="P302" s="110"/>
      <c r="Q302" s="99"/>
      <c r="R302" s="99"/>
      <c r="S302" s="99"/>
      <c r="T302" s="99"/>
      <c r="U302" s="99"/>
      <c r="V302" s="99"/>
      <c r="W302" s="99"/>
      <c r="X302" s="99"/>
      <c r="Y302" s="101"/>
      <c r="Z302" s="101"/>
      <c r="AA302" s="101"/>
      <c r="AB302" s="101"/>
      <c r="AC302" s="101"/>
      <c r="AD302" s="101"/>
      <c r="AE302" s="101"/>
      <c r="AF302" s="99"/>
      <c r="AG302" s="99"/>
      <c r="AH302" s="99"/>
      <c r="AI302" s="99"/>
      <c r="AJ302" s="99"/>
      <c r="AK302" s="99"/>
      <c r="AL302" s="99"/>
      <c r="AM302" s="99"/>
      <c r="AN302" s="99"/>
      <c r="AO302" s="99"/>
      <c r="AP302" s="99"/>
      <c r="AQ302" s="99"/>
      <c r="AR302" s="99"/>
      <c r="AS302" s="99"/>
      <c r="AT302" s="99"/>
      <c r="AU302" s="99"/>
      <c r="AV302" s="99"/>
      <c r="AW302" s="99"/>
      <c r="AX302" s="99"/>
    </row>
    <row r="303" spans="1:50" x14ac:dyDescent="0.2">
      <c r="A303" s="102"/>
      <c r="B303" s="102"/>
      <c r="C303" s="99"/>
      <c r="D303" s="100"/>
      <c r="E303" s="99"/>
      <c r="F303" s="99"/>
      <c r="G303" s="99"/>
      <c r="H303" s="99"/>
      <c r="I303" s="99"/>
      <c r="J303" s="99"/>
      <c r="K303" s="99"/>
      <c r="L303" s="99"/>
      <c r="M303" s="99"/>
      <c r="N303" s="99"/>
      <c r="O303" s="99"/>
      <c r="P303" s="110"/>
      <c r="Q303" s="99"/>
      <c r="R303" s="99"/>
      <c r="S303" s="99"/>
      <c r="T303" s="99"/>
      <c r="U303" s="99"/>
      <c r="V303" s="99"/>
      <c r="W303" s="99"/>
      <c r="X303" s="99"/>
      <c r="Y303" s="101"/>
      <c r="Z303" s="101"/>
      <c r="AA303" s="101"/>
      <c r="AB303" s="101"/>
      <c r="AC303" s="101"/>
      <c r="AD303" s="101"/>
      <c r="AE303" s="101"/>
      <c r="AF303" s="99"/>
      <c r="AG303" s="99"/>
      <c r="AH303" s="99"/>
      <c r="AI303" s="99"/>
      <c r="AJ303" s="99"/>
      <c r="AK303" s="99"/>
      <c r="AL303" s="99"/>
      <c r="AM303" s="99"/>
      <c r="AN303" s="99"/>
      <c r="AO303" s="99"/>
      <c r="AP303" s="99"/>
      <c r="AQ303" s="99"/>
      <c r="AR303" s="99"/>
      <c r="AS303" s="99"/>
      <c r="AT303" s="99"/>
      <c r="AU303" s="99"/>
      <c r="AV303" s="99"/>
      <c r="AW303" s="99"/>
      <c r="AX303" s="99"/>
    </row>
    <row r="304" spans="1:50" x14ac:dyDescent="0.2">
      <c r="A304" s="102"/>
      <c r="B304" s="102"/>
      <c r="C304" s="99"/>
      <c r="D304" s="100"/>
      <c r="E304" s="99"/>
      <c r="F304" s="99"/>
      <c r="G304" s="99"/>
      <c r="H304" s="99"/>
      <c r="I304" s="99"/>
      <c r="J304" s="99"/>
      <c r="K304" s="99"/>
      <c r="L304" s="99"/>
      <c r="M304" s="99"/>
      <c r="N304" s="99"/>
      <c r="O304" s="99"/>
      <c r="P304" s="110"/>
      <c r="Q304" s="99"/>
      <c r="R304" s="99"/>
      <c r="S304" s="99"/>
      <c r="T304" s="99"/>
      <c r="U304" s="99"/>
      <c r="V304" s="99"/>
      <c r="W304" s="99"/>
      <c r="X304" s="99"/>
      <c r="Y304" s="101"/>
      <c r="Z304" s="101"/>
      <c r="AA304" s="101"/>
      <c r="AB304" s="101"/>
      <c r="AC304" s="101"/>
      <c r="AD304" s="101"/>
      <c r="AE304" s="101"/>
      <c r="AF304" s="99"/>
      <c r="AG304" s="99"/>
      <c r="AH304" s="99"/>
      <c r="AI304" s="99"/>
      <c r="AJ304" s="99"/>
      <c r="AK304" s="99"/>
      <c r="AL304" s="99"/>
      <c r="AM304" s="99"/>
      <c r="AN304" s="99"/>
      <c r="AO304" s="99"/>
      <c r="AP304" s="99"/>
      <c r="AQ304" s="99"/>
      <c r="AR304" s="99"/>
      <c r="AS304" s="99"/>
      <c r="AT304" s="99"/>
      <c r="AU304" s="99"/>
      <c r="AV304" s="99"/>
      <c r="AW304" s="99"/>
      <c r="AX304" s="99"/>
    </row>
    <row r="305" spans="1:50" x14ac:dyDescent="0.2">
      <c r="A305" s="102"/>
      <c r="B305" s="102"/>
      <c r="C305" s="99"/>
      <c r="D305" s="100"/>
      <c r="E305" s="99"/>
      <c r="F305" s="99"/>
      <c r="G305" s="99"/>
      <c r="H305" s="99"/>
      <c r="I305" s="99"/>
      <c r="J305" s="99"/>
      <c r="K305" s="99"/>
      <c r="L305" s="99"/>
      <c r="M305" s="99"/>
      <c r="N305" s="99"/>
      <c r="O305" s="99"/>
      <c r="P305" s="110"/>
      <c r="Q305" s="99"/>
      <c r="R305" s="99"/>
      <c r="S305" s="99"/>
      <c r="T305" s="99"/>
      <c r="U305" s="99"/>
      <c r="V305" s="99"/>
      <c r="W305" s="99"/>
      <c r="X305" s="99"/>
      <c r="Y305" s="101"/>
      <c r="Z305" s="101"/>
      <c r="AA305" s="101"/>
      <c r="AB305" s="101"/>
      <c r="AC305" s="101"/>
      <c r="AD305" s="101"/>
      <c r="AE305" s="101"/>
      <c r="AF305" s="99"/>
      <c r="AG305" s="99"/>
      <c r="AH305" s="99"/>
      <c r="AI305" s="99"/>
      <c r="AJ305" s="99"/>
      <c r="AK305" s="99"/>
      <c r="AL305" s="99"/>
      <c r="AM305" s="99"/>
      <c r="AN305" s="99"/>
      <c r="AO305" s="99"/>
      <c r="AP305" s="99"/>
      <c r="AQ305" s="99"/>
      <c r="AR305" s="99"/>
      <c r="AS305" s="99"/>
      <c r="AT305" s="99"/>
      <c r="AU305" s="99"/>
      <c r="AV305" s="99"/>
      <c r="AW305" s="99"/>
      <c r="AX305" s="99"/>
    </row>
    <row r="306" spans="1:50" x14ac:dyDescent="0.2">
      <c r="A306" s="102"/>
      <c r="B306" s="102"/>
      <c r="C306" s="99"/>
      <c r="D306" s="100"/>
      <c r="E306" s="99"/>
      <c r="F306" s="99"/>
      <c r="G306" s="99"/>
      <c r="H306" s="99"/>
      <c r="I306" s="99"/>
      <c r="J306" s="99"/>
      <c r="K306" s="99"/>
      <c r="L306" s="99"/>
      <c r="M306" s="99"/>
      <c r="N306" s="99"/>
      <c r="O306" s="99"/>
      <c r="P306" s="110"/>
      <c r="Q306" s="99"/>
      <c r="R306" s="99"/>
      <c r="S306" s="99"/>
      <c r="T306" s="99"/>
      <c r="U306" s="99"/>
      <c r="V306" s="99"/>
      <c r="W306" s="99"/>
      <c r="X306" s="99"/>
      <c r="Y306" s="101"/>
      <c r="Z306" s="101"/>
      <c r="AA306" s="101"/>
      <c r="AB306" s="101"/>
      <c r="AC306" s="101"/>
      <c r="AD306" s="101"/>
      <c r="AE306" s="101"/>
      <c r="AF306" s="99"/>
      <c r="AG306" s="99"/>
      <c r="AH306" s="99"/>
      <c r="AI306" s="99"/>
      <c r="AJ306" s="99"/>
      <c r="AK306" s="99"/>
      <c r="AL306" s="99"/>
      <c r="AM306" s="99"/>
      <c r="AN306" s="99"/>
      <c r="AO306" s="99"/>
      <c r="AP306" s="99"/>
      <c r="AQ306" s="99"/>
      <c r="AR306" s="99"/>
      <c r="AS306" s="99"/>
      <c r="AT306" s="99"/>
      <c r="AU306" s="99"/>
      <c r="AV306" s="99"/>
      <c r="AW306" s="99"/>
      <c r="AX306" s="99"/>
    </row>
  </sheetData>
  <mergeCells count="40">
    <mergeCell ref="Y2:AE2"/>
    <mergeCell ref="AF5:AX5"/>
    <mergeCell ref="K6:K7"/>
    <mergeCell ref="L6:L7"/>
    <mergeCell ref="M6:M7"/>
    <mergeCell ref="N6:N7"/>
    <mergeCell ref="R5:U5"/>
    <mergeCell ref="E5:O5"/>
    <mergeCell ref="O6:O7"/>
    <mergeCell ref="P6:P7"/>
    <mergeCell ref="Q6:Q7"/>
    <mergeCell ref="R6:R7"/>
    <mergeCell ref="S6:S7"/>
    <mergeCell ref="AF6:AF7"/>
    <mergeCell ref="AV6:AX6"/>
    <mergeCell ref="AS6:AU6"/>
    <mergeCell ref="A6:A7"/>
    <mergeCell ref="B6:B7"/>
    <mergeCell ref="I6:I7"/>
    <mergeCell ref="J6:J7"/>
    <mergeCell ref="C6:C7"/>
    <mergeCell ref="D6:D7"/>
    <mergeCell ref="E6:E7"/>
    <mergeCell ref="F6:F7"/>
    <mergeCell ref="G6:G7"/>
    <mergeCell ref="H6:H7"/>
    <mergeCell ref="T6:T7"/>
    <mergeCell ref="Y6:AA6"/>
    <mergeCell ref="AC6:AC7"/>
    <mergeCell ref="AB6:AB7"/>
    <mergeCell ref="AP6:AR6"/>
    <mergeCell ref="AM6:AO6"/>
    <mergeCell ref="AJ6:AL6"/>
    <mergeCell ref="AG6:AI6"/>
    <mergeCell ref="AE6:AE7"/>
    <mergeCell ref="AD6:AD7"/>
    <mergeCell ref="X6:X7"/>
    <mergeCell ref="W6:W7"/>
    <mergeCell ref="V6:V7"/>
    <mergeCell ref="U6:U7"/>
  </mergeCells>
  <phoneticPr fontId="15" type="noConversion"/>
  <dataValidations count="1">
    <dataValidation type="decimal" allowBlank="1" showInputMessage="1" showErrorMessage="1" prompt="obvezen podatek" sqref="R93:R94 R45 R42:R43" xr:uid="{00000000-0002-0000-0100-000002000000}">
      <formula1>0</formula1>
      <formula2>10000</formula2>
    </dataValidation>
  </dataValidations>
  <hyperlinks>
    <hyperlink ref="X305" r:id="rId1" display="https://www.ijs.si/ijsw/Znotraj%20hi%C5%A1e/Desno?action=AttachFile&amp;do=get&amp;tar_x000a_get=ARRS_Evidenca_opreme_2021.xlsx" xr:uid="{A268482F-F480-413F-81F7-1455BE51F63B}"/>
    <hyperlink ref="X306:X335" r:id="rId2" display="https://www.ijs.si/ijsw/Znotraj%20hi%C5%A1e/Desno?action=AttachFile&amp;do=get&amp;tar_x000a_get=ARRS_Evidenca_opreme_2021.xlsx" xr:uid="{92A5458D-4D80-46AA-AF29-C2DA831FCD05}"/>
    <hyperlink ref="X9" r:id="rId3" xr:uid="{9D1D6B67-11A3-4691-8BA4-D85930B89481}"/>
    <hyperlink ref="X10:X253" r:id="rId4" display="https://www.ijs.si/ijsw/Znotraj%20hi%C5%A1e/Desno?action=AttachFile&amp;do=get&amp;target=ARIS_Evidenca_opreme_2024.xlsx" xr:uid="{8F454ED9-F9B9-414A-A420-805A4F59500B}"/>
  </hyperlinks>
  <pageMargins left="0.15748031496062992" right="0.15748031496062992" top="0.59055118110236227" bottom="0.59055118110236227" header="0" footer="0"/>
  <pageSetup paperSize="8" scale="50" fitToWidth="4" fitToHeight="2" orientation="landscape" r:id="rId5"/>
  <headerFooter alignWithMargins="0"/>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98"/>
  <sheetViews>
    <sheetView workbookViewId="0">
      <pane ySplit="1" topLeftCell="A2" activePane="bottomLeft" state="frozen"/>
      <selection activeCell="B36" sqref="B36"/>
      <selection pane="bottomLeft" activeCell="B61" sqref="B61:B62"/>
    </sheetView>
  </sheetViews>
  <sheetFormatPr defaultColWidth="9.140625" defaultRowHeight="15" x14ac:dyDescent="0.25"/>
  <cols>
    <col min="1" max="1" width="3.140625" style="1" bestFit="1" customWidth="1"/>
    <col min="2" max="2" width="18.7109375" style="1" customWidth="1"/>
    <col min="3" max="3" width="20" style="1" customWidth="1"/>
    <col min="4" max="4" width="3.42578125" style="1" bestFit="1" customWidth="1"/>
    <col min="5" max="6" width="26.42578125" style="1" customWidth="1"/>
    <col min="7" max="7" width="3.28515625" style="1" bestFit="1" customWidth="1"/>
    <col min="8" max="8" width="31.28515625" style="1" customWidth="1"/>
    <col min="9" max="9" width="33" style="1" customWidth="1"/>
    <col min="10" max="16384" width="9.140625" style="1"/>
  </cols>
  <sheetData>
    <row r="1" spans="1:11" x14ac:dyDescent="0.25">
      <c r="A1" s="5" t="s">
        <v>238</v>
      </c>
      <c r="B1" s="5" t="s">
        <v>239</v>
      </c>
      <c r="C1" s="5" t="s">
        <v>237</v>
      </c>
      <c r="D1" s="5" t="s">
        <v>236</v>
      </c>
      <c r="E1" s="5" t="s">
        <v>240</v>
      </c>
      <c r="F1" s="5" t="s">
        <v>235</v>
      </c>
      <c r="G1" s="5" t="s">
        <v>234</v>
      </c>
      <c r="H1" s="5" t="s">
        <v>241</v>
      </c>
      <c r="I1" s="5" t="s">
        <v>233</v>
      </c>
      <c r="K1" s="7"/>
    </row>
    <row r="2" spans="1:11" x14ac:dyDescent="0.25">
      <c r="A2" s="4">
        <v>1</v>
      </c>
      <c r="B2" s="212" t="s">
        <v>242</v>
      </c>
      <c r="C2" s="212" t="s">
        <v>232</v>
      </c>
      <c r="D2" s="4">
        <v>1</v>
      </c>
      <c r="E2" s="1" t="s">
        <v>243</v>
      </c>
      <c r="F2" s="1" t="s">
        <v>231</v>
      </c>
      <c r="G2" s="4">
        <v>1</v>
      </c>
      <c r="H2" s="1" t="s">
        <v>244</v>
      </c>
      <c r="I2" s="1" t="s">
        <v>230</v>
      </c>
    </row>
    <row r="3" spans="1:11" x14ac:dyDescent="0.25">
      <c r="A3" s="4"/>
      <c r="B3" s="212"/>
      <c r="C3" s="212"/>
      <c r="D3" s="4"/>
      <c r="G3" s="4">
        <v>2</v>
      </c>
      <c r="H3" s="1" t="s">
        <v>245</v>
      </c>
      <c r="I3" s="1" t="s">
        <v>229</v>
      </c>
    </row>
    <row r="4" spans="1:11" x14ac:dyDescent="0.25">
      <c r="A4" s="4"/>
      <c r="D4" s="4"/>
      <c r="G4" s="4">
        <v>3</v>
      </c>
      <c r="H4" s="6" t="s">
        <v>246</v>
      </c>
      <c r="I4" s="1" t="s">
        <v>228</v>
      </c>
    </row>
    <row r="5" spans="1:11" x14ac:dyDescent="0.25">
      <c r="A5" s="4"/>
      <c r="D5" s="4"/>
      <c r="G5" s="4">
        <v>4</v>
      </c>
      <c r="H5" s="1" t="s">
        <v>247</v>
      </c>
      <c r="I5" s="1" t="s">
        <v>227</v>
      </c>
    </row>
    <row r="6" spans="1:11" x14ac:dyDescent="0.25">
      <c r="A6" s="4"/>
      <c r="D6" s="4"/>
      <c r="G6" s="4">
        <v>5</v>
      </c>
      <c r="H6" s="1" t="s">
        <v>248</v>
      </c>
      <c r="I6" s="1" t="s">
        <v>226</v>
      </c>
    </row>
    <row r="7" spans="1:11" x14ac:dyDescent="0.25">
      <c r="A7" s="4"/>
      <c r="D7" s="4"/>
      <c r="G7" s="4">
        <v>6</v>
      </c>
      <c r="H7" s="1" t="s">
        <v>249</v>
      </c>
      <c r="I7" s="1" t="s">
        <v>225</v>
      </c>
    </row>
    <row r="8" spans="1:11" x14ac:dyDescent="0.25">
      <c r="A8" s="4"/>
      <c r="D8" s="4"/>
      <c r="G8" s="4">
        <v>7</v>
      </c>
      <c r="H8" s="1" t="s">
        <v>250</v>
      </c>
      <c r="I8" s="1" t="s">
        <v>224</v>
      </c>
    </row>
    <row r="9" spans="1:11" x14ac:dyDescent="0.25">
      <c r="A9" s="4"/>
      <c r="D9" s="4">
        <v>2</v>
      </c>
      <c r="E9" s="1" t="s">
        <v>251</v>
      </c>
      <c r="F9" s="1" t="s">
        <v>223</v>
      </c>
      <c r="G9" s="4">
        <v>1</v>
      </c>
      <c r="H9" s="1" t="s">
        <v>252</v>
      </c>
      <c r="I9" s="1" t="s">
        <v>17</v>
      </c>
    </row>
    <row r="10" spans="1:11" x14ac:dyDescent="0.25">
      <c r="A10" s="4"/>
      <c r="D10" s="4"/>
      <c r="G10" s="4">
        <v>2</v>
      </c>
      <c r="H10" s="1" t="s">
        <v>253</v>
      </c>
      <c r="I10" s="1" t="s">
        <v>222</v>
      </c>
    </row>
    <row r="11" spans="1:11" x14ac:dyDescent="0.25">
      <c r="A11" s="4"/>
      <c r="D11" s="4"/>
      <c r="G11" s="4">
        <v>3</v>
      </c>
      <c r="H11" s="1" t="s">
        <v>254</v>
      </c>
      <c r="I11" s="1" t="s">
        <v>221</v>
      </c>
    </row>
    <row r="12" spans="1:11" x14ac:dyDescent="0.25">
      <c r="A12" s="4"/>
      <c r="D12" s="4"/>
      <c r="G12" s="4">
        <v>4</v>
      </c>
      <c r="H12" s="1" t="s">
        <v>255</v>
      </c>
      <c r="I12" s="1" t="s">
        <v>220</v>
      </c>
    </row>
    <row r="13" spans="1:11" x14ac:dyDescent="0.25">
      <c r="A13" s="4"/>
      <c r="D13" s="4">
        <v>3</v>
      </c>
      <c r="E13" s="1" t="s">
        <v>256</v>
      </c>
      <c r="F13" s="1" t="s">
        <v>219</v>
      </c>
      <c r="G13" s="4">
        <v>1</v>
      </c>
      <c r="H13" s="1" t="s">
        <v>257</v>
      </c>
      <c r="I13" s="1" t="s">
        <v>218</v>
      </c>
    </row>
    <row r="14" spans="1:11" x14ac:dyDescent="0.25">
      <c r="A14" s="4"/>
      <c r="D14" s="4"/>
      <c r="G14" s="4">
        <v>2</v>
      </c>
      <c r="H14" s="1" t="s">
        <v>258</v>
      </c>
      <c r="I14" s="1" t="s">
        <v>217</v>
      </c>
    </row>
    <row r="15" spans="1:11" x14ac:dyDescent="0.25">
      <c r="A15" s="4"/>
      <c r="D15" s="4"/>
      <c r="G15" s="4">
        <v>3</v>
      </c>
      <c r="H15" s="1" t="s">
        <v>85</v>
      </c>
      <c r="I15" s="1" t="s">
        <v>85</v>
      </c>
    </row>
    <row r="16" spans="1:11" x14ac:dyDescent="0.25">
      <c r="A16" s="4"/>
      <c r="D16" s="4"/>
      <c r="G16" s="4">
        <v>4</v>
      </c>
      <c r="H16" s="1" t="s">
        <v>259</v>
      </c>
      <c r="I16" s="1" t="s">
        <v>36</v>
      </c>
    </row>
    <row r="17" spans="1:9" x14ac:dyDescent="0.25">
      <c r="A17" s="4"/>
      <c r="D17" s="4"/>
      <c r="G17" s="4">
        <v>5</v>
      </c>
      <c r="H17" s="1" t="s">
        <v>260</v>
      </c>
      <c r="I17" s="1" t="s">
        <v>216</v>
      </c>
    </row>
    <row r="18" spans="1:9" x14ac:dyDescent="0.25">
      <c r="A18" s="4"/>
      <c r="D18" s="4">
        <v>4</v>
      </c>
      <c r="E18" s="1" t="s">
        <v>261</v>
      </c>
      <c r="F18" s="1" t="s">
        <v>215</v>
      </c>
      <c r="G18" s="4">
        <v>1</v>
      </c>
      <c r="H18" s="1" t="s">
        <v>262</v>
      </c>
      <c r="I18" s="1" t="s">
        <v>214</v>
      </c>
    </row>
    <row r="19" spans="1:9" x14ac:dyDescent="0.25">
      <c r="A19" s="4"/>
      <c r="D19" s="4"/>
      <c r="G19" s="4">
        <v>2</v>
      </c>
      <c r="H19" s="6" t="s">
        <v>263</v>
      </c>
      <c r="I19" s="1" t="s">
        <v>213</v>
      </c>
    </row>
    <row r="20" spans="1:9" x14ac:dyDescent="0.25">
      <c r="A20" s="4"/>
      <c r="D20" s="4"/>
      <c r="G20" s="4">
        <v>3</v>
      </c>
      <c r="H20" s="1" t="s">
        <v>264</v>
      </c>
      <c r="I20" s="1" t="s">
        <v>212</v>
      </c>
    </row>
    <row r="21" spans="1:9" x14ac:dyDescent="0.25">
      <c r="A21" s="4"/>
      <c r="D21" s="4"/>
      <c r="G21" s="4">
        <v>4</v>
      </c>
      <c r="H21" s="1" t="s">
        <v>265</v>
      </c>
      <c r="I21" s="1" t="s">
        <v>211</v>
      </c>
    </row>
    <row r="22" spans="1:9" x14ac:dyDescent="0.25">
      <c r="A22" s="4"/>
      <c r="D22" s="4">
        <v>5</v>
      </c>
      <c r="E22" s="1" t="s">
        <v>266</v>
      </c>
      <c r="F22" s="1" t="s">
        <v>210</v>
      </c>
      <c r="G22" s="4">
        <v>1</v>
      </c>
      <c r="H22" s="1" t="s">
        <v>267</v>
      </c>
      <c r="I22" s="1" t="s">
        <v>209</v>
      </c>
    </row>
    <row r="23" spans="1:9" x14ac:dyDescent="0.25">
      <c r="A23" s="4"/>
      <c r="D23" s="4"/>
      <c r="G23" s="4">
        <v>2</v>
      </c>
      <c r="H23" s="6" t="s">
        <v>268</v>
      </c>
      <c r="I23" s="1" t="s">
        <v>208</v>
      </c>
    </row>
    <row r="24" spans="1:9" x14ac:dyDescent="0.25">
      <c r="A24" s="4"/>
      <c r="D24" s="4"/>
      <c r="G24" s="4">
        <v>3</v>
      </c>
      <c r="H24" s="1" t="s">
        <v>269</v>
      </c>
      <c r="I24" s="1" t="s">
        <v>207</v>
      </c>
    </row>
    <row r="25" spans="1:9" x14ac:dyDescent="0.25">
      <c r="A25" s="4"/>
      <c r="D25" s="4">
        <v>6</v>
      </c>
      <c r="E25" s="1" t="s">
        <v>254</v>
      </c>
      <c r="F25" s="1" t="s">
        <v>84</v>
      </c>
      <c r="G25" s="4">
        <v>1</v>
      </c>
      <c r="H25" s="1" t="s">
        <v>270</v>
      </c>
      <c r="I25" s="1" t="s">
        <v>206</v>
      </c>
    </row>
    <row r="26" spans="1:9" x14ac:dyDescent="0.25">
      <c r="A26" s="4"/>
      <c r="D26" s="4"/>
      <c r="G26" s="4">
        <v>2</v>
      </c>
      <c r="H26" s="1" t="s">
        <v>205</v>
      </c>
      <c r="I26" s="1" t="s">
        <v>205</v>
      </c>
    </row>
    <row r="27" spans="1:9" x14ac:dyDescent="0.25">
      <c r="A27" s="4"/>
      <c r="D27" s="4">
        <v>7</v>
      </c>
      <c r="E27" s="1" t="s">
        <v>271</v>
      </c>
      <c r="F27" s="1" t="s">
        <v>204</v>
      </c>
      <c r="G27" s="4">
        <v>1</v>
      </c>
      <c r="H27" s="1" t="s">
        <v>272</v>
      </c>
      <c r="I27" s="1" t="s">
        <v>203</v>
      </c>
    </row>
    <row r="28" spans="1:9" x14ac:dyDescent="0.25">
      <c r="A28" s="4"/>
      <c r="D28" s="4"/>
      <c r="G28" s="4">
        <v>2</v>
      </c>
      <c r="H28" s="1" t="s">
        <v>273</v>
      </c>
      <c r="I28" s="1" t="s">
        <v>202</v>
      </c>
    </row>
    <row r="29" spans="1:9" x14ac:dyDescent="0.25">
      <c r="A29" s="4"/>
      <c r="D29" s="4"/>
      <c r="G29" s="4">
        <v>3</v>
      </c>
      <c r="H29" s="1" t="s">
        <v>274</v>
      </c>
      <c r="I29" s="1" t="s">
        <v>201</v>
      </c>
    </row>
    <row r="30" spans="1:9" x14ac:dyDescent="0.25">
      <c r="A30" s="4"/>
      <c r="D30" s="4"/>
      <c r="G30" s="4">
        <v>4</v>
      </c>
      <c r="H30" s="1" t="s">
        <v>275</v>
      </c>
      <c r="I30" s="1" t="s">
        <v>200</v>
      </c>
    </row>
    <row r="31" spans="1:9" x14ac:dyDescent="0.25">
      <c r="A31" s="4"/>
      <c r="D31" s="4"/>
      <c r="G31" s="4">
        <v>5</v>
      </c>
      <c r="H31" s="1" t="s">
        <v>276</v>
      </c>
      <c r="I31" s="1" t="s">
        <v>199</v>
      </c>
    </row>
    <row r="32" spans="1:9" x14ac:dyDescent="0.25">
      <c r="A32" s="4"/>
      <c r="D32" s="4"/>
      <c r="G32" s="4">
        <v>6</v>
      </c>
      <c r="H32" s="1" t="s">
        <v>277</v>
      </c>
      <c r="I32" s="1" t="s">
        <v>198</v>
      </c>
    </row>
    <row r="33" spans="1:9" x14ac:dyDescent="0.25">
      <c r="A33" s="4"/>
      <c r="D33" s="4">
        <v>8</v>
      </c>
      <c r="E33" s="1" t="s">
        <v>278</v>
      </c>
      <c r="F33" s="1" t="s">
        <v>137</v>
      </c>
      <c r="G33" s="4">
        <v>1</v>
      </c>
      <c r="H33" s="1" t="s">
        <v>279</v>
      </c>
      <c r="I33" s="1" t="s">
        <v>197</v>
      </c>
    </row>
    <row r="34" spans="1:9" x14ac:dyDescent="0.25">
      <c r="A34" s="4"/>
      <c r="D34" s="4"/>
      <c r="G34" s="4">
        <v>2</v>
      </c>
      <c r="H34" s="1" t="s">
        <v>196</v>
      </c>
      <c r="I34" s="1" t="s">
        <v>196</v>
      </c>
    </row>
    <row r="35" spans="1:9" x14ac:dyDescent="0.25">
      <c r="A35" s="4"/>
      <c r="D35" s="4"/>
      <c r="G35" s="4">
        <v>3</v>
      </c>
      <c r="H35" s="1" t="s">
        <v>280</v>
      </c>
      <c r="I35" s="1" t="s">
        <v>195</v>
      </c>
    </row>
    <row r="36" spans="1:9" x14ac:dyDescent="0.25">
      <c r="A36" s="4"/>
      <c r="D36" s="4">
        <v>9</v>
      </c>
      <c r="E36" s="1" t="s">
        <v>281</v>
      </c>
      <c r="F36" s="1" t="s">
        <v>194</v>
      </c>
      <c r="G36" s="4">
        <v>1</v>
      </c>
      <c r="H36" s="1" t="s">
        <v>282</v>
      </c>
      <c r="I36" s="1" t="s">
        <v>193</v>
      </c>
    </row>
    <row r="37" spans="1:9" x14ac:dyDescent="0.25">
      <c r="A37" s="3"/>
      <c r="B37" s="2"/>
      <c r="C37" s="2"/>
      <c r="D37" s="3"/>
      <c r="E37" s="2"/>
      <c r="F37" s="2"/>
      <c r="G37" s="3">
        <v>2</v>
      </c>
      <c r="H37" s="2" t="s">
        <v>283</v>
      </c>
      <c r="I37" s="2" t="s">
        <v>192</v>
      </c>
    </row>
    <row r="38" spans="1:9" x14ac:dyDescent="0.25">
      <c r="A38" s="4">
        <v>2</v>
      </c>
      <c r="B38" s="211" t="s">
        <v>284</v>
      </c>
      <c r="C38" s="211" t="s">
        <v>191</v>
      </c>
      <c r="D38" s="4">
        <v>1</v>
      </c>
      <c r="E38" s="1" t="s">
        <v>285</v>
      </c>
      <c r="F38" s="1" t="s">
        <v>190</v>
      </c>
      <c r="G38" s="4">
        <v>1</v>
      </c>
      <c r="H38" s="1" t="s">
        <v>286</v>
      </c>
      <c r="I38" s="1" t="s">
        <v>189</v>
      </c>
    </row>
    <row r="39" spans="1:9" x14ac:dyDescent="0.25">
      <c r="A39" s="4"/>
      <c r="B39" s="212"/>
      <c r="C39" s="212"/>
      <c r="D39" s="4"/>
      <c r="G39" s="4">
        <v>2</v>
      </c>
      <c r="H39" s="1" t="s">
        <v>287</v>
      </c>
      <c r="I39" s="1" t="s">
        <v>188</v>
      </c>
    </row>
    <row r="40" spans="1:9" x14ac:dyDescent="0.25">
      <c r="A40" s="4"/>
      <c r="D40" s="4"/>
      <c r="G40" s="4">
        <v>3</v>
      </c>
      <c r="H40" s="1" t="s">
        <v>288</v>
      </c>
      <c r="I40" s="1" t="s">
        <v>187</v>
      </c>
    </row>
    <row r="41" spans="1:9" x14ac:dyDescent="0.25">
      <c r="A41" s="4"/>
      <c r="D41" s="4"/>
      <c r="G41" s="4">
        <v>4</v>
      </c>
      <c r="H41" s="1" t="s">
        <v>289</v>
      </c>
      <c r="I41" s="1" t="s">
        <v>186</v>
      </c>
    </row>
    <row r="42" spans="1:9" x14ac:dyDescent="0.25">
      <c r="A42" s="4"/>
      <c r="D42" s="4">
        <v>2</v>
      </c>
      <c r="E42" s="1" t="s">
        <v>185</v>
      </c>
      <c r="F42" s="1" t="s">
        <v>185</v>
      </c>
      <c r="G42" s="4">
        <v>1</v>
      </c>
      <c r="H42" s="1" t="s">
        <v>290</v>
      </c>
      <c r="I42" s="1" t="s">
        <v>184</v>
      </c>
    </row>
    <row r="43" spans="1:9" x14ac:dyDescent="0.25">
      <c r="A43" s="4"/>
      <c r="D43" s="4"/>
      <c r="G43" s="4">
        <v>2</v>
      </c>
      <c r="H43" s="1" t="s">
        <v>291</v>
      </c>
      <c r="I43" s="1" t="s">
        <v>183</v>
      </c>
    </row>
    <row r="44" spans="1:9" x14ac:dyDescent="0.25">
      <c r="A44" s="4"/>
      <c r="D44" s="4">
        <v>3</v>
      </c>
      <c r="E44" s="1" t="s">
        <v>292</v>
      </c>
      <c r="F44" s="1" t="s">
        <v>182</v>
      </c>
      <c r="G44" s="4">
        <v>1</v>
      </c>
      <c r="H44" s="1" t="s">
        <v>293</v>
      </c>
      <c r="I44" s="1" t="s">
        <v>181</v>
      </c>
    </row>
    <row r="45" spans="1:9" x14ac:dyDescent="0.25">
      <c r="A45" s="4"/>
      <c r="D45" s="4"/>
      <c r="G45" s="4">
        <v>2</v>
      </c>
      <c r="H45" s="1" t="s">
        <v>294</v>
      </c>
      <c r="I45" s="1" t="s">
        <v>180</v>
      </c>
    </row>
    <row r="46" spans="1:9" x14ac:dyDescent="0.25">
      <c r="A46" s="4"/>
      <c r="D46" s="4"/>
      <c r="G46" s="4">
        <v>3</v>
      </c>
      <c r="H46" s="1" t="s">
        <v>295</v>
      </c>
      <c r="I46" s="1" t="s">
        <v>179</v>
      </c>
    </row>
    <row r="47" spans="1:9" x14ac:dyDescent="0.25">
      <c r="A47" s="4"/>
      <c r="D47" s="4"/>
      <c r="G47" s="4">
        <v>4</v>
      </c>
      <c r="H47" s="6" t="s">
        <v>296</v>
      </c>
      <c r="I47" s="1" t="s">
        <v>178</v>
      </c>
    </row>
    <row r="48" spans="1:9" x14ac:dyDescent="0.25">
      <c r="A48" s="4"/>
      <c r="D48" s="4"/>
      <c r="G48" s="4">
        <v>5</v>
      </c>
      <c r="H48" s="1" t="s">
        <v>297</v>
      </c>
      <c r="I48" s="1" t="s">
        <v>177</v>
      </c>
    </row>
    <row r="49" spans="1:9" x14ac:dyDescent="0.25">
      <c r="A49" s="4"/>
      <c r="D49" s="4"/>
      <c r="G49" s="4">
        <v>6</v>
      </c>
      <c r="H49" s="1" t="s">
        <v>298</v>
      </c>
      <c r="I49" s="1" t="s">
        <v>176</v>
      </c>
    </row>
    <row r="50" spans="1:9" x14ac:dyDescent="0.25">
      <c r="A50" s="4"/>
      <c r="D50" s="4">
        <v>4</v>
      </c>
      <c r="E50" s="1" t="s">
        <v>299</v>
      </c>
      <c r="F50" s="1" t="s">
        <v>175</v>
      </c>
      <c r="G50" s="4">
        <v>1</v>
      </c>
      <c r="H50" s="1" t="s">
        <v>300</v>
      </c>
      <c r="I50" s="1" t="s">
        <v>174</v>
      </c>
    </row>
    <row r="51" spans="1:9" x14ac:dyDescent="0.25">
      <c r="A51" s="4"/>
      <c r="D51" s="4"/>
      <c r="G51" s="4">
        <v>2</v>
      </c>
      <c r="H51" s="1" t="s">
        <v>301</v>
      </c>
      <c r="I51" s="1" t="s">
        <v>173</v>
      </c>
    </row>
    <row r="52" spans="1:9" x14ac:dyDescent="0.25">
      <c r="A52" s="4"/>
      <c r="D52" s="4"/>
      <c r="G52" s="4">
        <v>3</v>
      </c>
      <c r="H52" s="1" t="s">
        <v>302</v>
      </c>
      <c r="I52" s="1" t="s">
        <v>172</v>
      </c>
    </row>
    <row r="53" spans="1:9" x14ac:dyDescent="0.25">
      <c r="A53" s="4"/>
      <c r="D53" s="4"/>
      <c r="G53" s="4">
        <v>4</v>
      </c>
      <c r="H53" s="1" t="s">
        <v>303</v>
      </c>
      <c r="I53" s="1" t="s">
        <v>171</v>
      </c>
    </row>
    <row r="54" spans="1:9" x14ac:dyDescent="0.25">
      <c r="A54" s="4"/>
      <c r="D54" s="4">
        <v>5</v>
      </c>
      <c r="E54" s="1" t="s">
        <v>254</v>
      </c>
      <c r="F54" s="1" t="s">
        <v>84</v>
      </c>
      <c r="G54" s="4">
        <v>1</v>
      </c>
      <c r="H54" s="1" t="s">
        <v>304</v>
      </c>
      <c r="I54" s="1" t="s">
        <v>170</v>
      </c>
    </row>
    <row r="55" spans="1:9" x14ac:dyDescent="0.25">
      <c r="A55" s="4"/>
      <c r="D55" s="4"/>
      <c r="G55" s="4">
        <v>2</v>
      </c>
      <c r="H55" s="1" t="s">
        <v>169</v>
      </c>
      <c r="I55" s="1" t="s">
        <v>169</v>
      </c>
    </row>
    <row r="56" spans="1:9" x14ac:dyDescent="0.25">
      <c r="A56" s="4"/>
      <c r="D56" s="4"/>
      <c r="G56" s="4">
        <v>3</v>
      </c>
      <c r="H56" s="1" t="s">
        <v>305</v>
      </c>
      <c r="I56" s="1" t="s">
        <v>152</v>
      </c>
    </row>
    <row r="57" spans="1:9" x14ac:dyDescent="0.25">
      <c r="A57" s="4"/>
      <c r="D57" s="4"/>
      <c r="G57" s="4">
        <v>4</v>
      </c>
      <c r="H57" s="1" t="s">
        <v>306</v>
      </c>
      <c r="I57" s="1" t="s">
        <v>168</v>
      </c>
    </row>
    <row r="58" spans="1:9" x14ac:dyDescent="0.25">
      <c r="A58" s="4"/>
      <c r="D58" s="4"/>
      <c r="G58" s="4">
        <v>5</v>
      </c>
      <c r="H58" s="1" t="s">
        <v>307</v>
      </c>
      <c r="I58" s="1" t="s">
        <v>167</v>
      </c>
    </row>
    <row r="59" spans="1:9" x14ac:dyDescent="0.25">
      <c r="A59" s="4"/>
      <c r="D59" s="4"/>
      <c r="G59" s="4">
        <v>6</v>
      </c>
      <c r="H59" s="1" t="s">
        <v>308</v>
      </c>
      <c r="I59" s="1" t="s">
        <v>166</v>
      </c>
    </row>
    <row r="60" spans="1:9" x14ac:dyDescent="0.25">
      <c r="A60" s="3"/>
      <c r="B60" s="2"/>
      <c r="C60" s="2"/>
      <c r="D60" s="3"/>
      <c r="E60" s="2"/>
      <c r="F60" s="2"/>
      <c r="G60" s="3">
        <v>7</v>
      </c>
      <c r="H60" s="2" t="s">
        <v>309</v>
      </c>
      <c r="I60" s="2" t="s">
        <v>165</v>
      </c>
    </row>
    <row r="61" spans="1:9" x14ac:dyDescent="0.25">
      <c r="A61" s="4">
        <v>3</v>
      </c>
      <c r="B61" s="211" t="s">
        <v>310</v>
      </c>
      <c r="C61" s="211" t="s">
        <v>164</v>
      </c>
      <c r="D61" s="4">
        <v>1</v>
      </c>
      <c r="E61" s="1" t="s">
        <v>311</v>
      </c>
      <c r="F61" s="1" t="s">
        <v>163</v>
      </c>
      <c r="G61" s="4">
        <v>1</v>
      </c>
      <c r="H61" s="1" t="s">
        <v>162</v>
      </c>
      <c r="I61" s="1" t="s">
        <v>162</v>
      </c>
    </row>
    <row r="62" spans="1:9" x14ac:dyDescent="0.25">
      <c r="A62" s="4"/>
      <c r="B62" s="212"/>
      <c r="C62" s="212"/>
      <c r="D62" s="4"/>
      <c r="G62" s="4">
        <v>2</v>
      </c>
      <c r="H62" s="1" t="s">
        <v>305</v>
      </c>
      <c r="I62" s="1" t="s">
        <v>152</v>
      </c>
    </row>
    <row r="63" spans="1:9" x14ac:dyDescent="0.25">
      <c r="A63" s="4"/>
      <c r="D63" s="4"/>
      <c r="G63" s="4">
        <v>3</v>
      </c>
      <c r="H63" s="1" t="s">
        <v>312</v>
      </c>
      <c r="I63" s="1" t="s">
        <v>161</v>
      </c>
    </row>
    <row r="64" spans="1:9" x14ac:dyDescent="0.25">
      <c r="A64" s="4"/>
      <c r="D64" s="4"/>
      <c r="G64" s="4">
        <v>4</v>
      </c>
      <c r="H64" s="1" t="s">
        <v>252</v>
      </c>
      <c r="I64" s="1" t="s">
        <v>17</v>
      </c>
    </row>
    <row r="65" spans="1:9" x14ac:dyDescent="0.25">
      <c r="A65" s="4"/>
      <c r="D65" s="4"/>
      <c r="G65" s="4">
        <v>5</v>
      </c>
      <c r="H65" s="1" t="s">
        <v>160</v>
      </c>
      <c r="I65" s="1" t="s">
        <v>160</v>
      </c>
    </row>
    <row r="66" spans="1:9" x14ac:dyDescent="0.25">
      <c r="A66" s="4"/>
      <c r="D66" s="4"/>
      <c r="G66" s="4">
        <v>6</v>
      </c>
      <c r="H66" s="1" t="s">
        <v>313</v>
      </c>
      <c r="I66" s="1" t="s">
        <v>159</v>
      </c>
    </row>
    <row r="67" spans="1:9" x14ac:dyDescent="0.25">
      <c r="A67" s="4"/>
      <c r="D67" s="4"/>
      <c r="G67" s="4">
        <v>7</v>
      </c>
      <c r="H67" s="1" t="s">
        <v>314</v>
      </c>
      <c r="I67" s="1" t="s">
        <v>144</v>
      </c>
    </row>
    <row r="68" spans="1:9" x14ac:dyDescent="0.25">
      <c r="A68" s="4"/>
      <c r="D68" s="4"/>
      <c r="G68" s="4">
        <v>8</v>
      </c>
      <c r="H68" s="1" t="s">
        <v>315</v>
      </c>
      <c r="I68" s="1" t="s">
        <v>158</v>
      </c>
    </row>
    <row r="69" spans="1:9" x14ac:dyDescent="0.25">
      <c r="A69" s="4"/>
      <c r="D69" s="4">
        <v>2</v>
      </c>
      <c r="E69" s="1" t="s">
        <v>316</v>
      </c>
      <c r="F69" s="1" t="s">
        <v>157</v>
      </c>
      <c r="G69" s="4">
        <v>1</v>
      </c>
      <c r="H69" s="1" t="s">
        <v>317</v>
      </c>
      <c r="I69" s="1" t="s">
        <v>156</v>
      </c>
    </row>
    <row r="70" spans="1:9" x14ac:dyDescent="0.25">
      <c r="A70" s="4"/>
      <c r="D70" s="4"/>
      <c r="G70" s="4">
        <v>2</v>
      </c>
      <c r="H70" s="1" t="s">
        <v>318</v>
      </c>
      <c r="I70" s="1" t="s">
        <v>128</v>
      </c>
    </row>
    <row r="71" spans="1:9" x14ac:dyDescent="0.25">
      <c r="A71" s="4"/>
      <c r="D71" s="4"/>
      <c r="G71" s="4">
        <v>3</v>
      </c>
      <c r="H71" s="1" t="s">
        <v>319</v>
      </c>
      <c r="I71" s="1" t="s">
        <v>155</v>
      </c>
    </row>
    <row r="72" spans="1:9" x14ac:dyDescent="0.25">
      <c r="A72" s="4"/>
      <c r="D72" s="4">
        <v>3</v>
      </c>
      <c r="E72" s="6" t="s">
        <v>320</v>
      </c>
      <c r="F72" s="1" t="s">
        <v>154</v>
      </c>
      <c r="G72" s="4">
        <v>1</v>
      </c>
      <c r="H72" s="1" t="s">
        <v>321</v>
      </c>
      <c r="I72" s="1" t="s">
        <v>153</v>
      </c>
    </row>
    <row r="73" spans="1:9" x14ac:dyDescent="0.25">
      <c r="A73" s="4"/>
      <c r="D73" s="4"/>
      <c r="G73" s="4">
        <v>2</v>
      </c>
      <c r="H73" s="1" t="s">
        <v>318</v>
      </c>
      <c r="I73" s="1" t="s">
        <v>128</v>
      </c>
    </row>
    <row r="74" spans="1:9" x14ac:dyDescent="0.25">
      <c r="A74" s="4"/>
      <c r="D74" s="4"/>
      <c r="G74" s="4">
        <v>3</v>
      </c>
      <c r="H74" s="1" t="s">
        <v>305</v>
      </c>
      <c r="I74" s="1" t="s">
        <v>152</v>
      </c>
    </row>
    <row r="75" spans="1:9" x14ac:dyDescent="0.25">
      <c r="A75" s="4"/>
      <c r="D75" s="4"/>
      <c r="G75" s="4">
        <v>4</v>
      </c>
      <c r="H75" s="1" t="s">
        <v>322</v>
      </c>
      <c r="I75" s="1" t="s">
        <v>56</v>
      </c>
    </row>
    <row r="76" spans="1:9" x14ac:dyDescent="0.25">
      <c r="A76" s="4"/>
      <c r="D76" s="4"/>
      <c r="G76" s="4">
        <v>5</v>
      </c>
      <c r="H76" s="1" t="s">
        <v>323</v>
      </c>
      <c r="I76" s="1" t="s">
        <v>151</v>
      </c>
    </row>
    <row r="77" spans="1:9" x14ac:dyDescent="0.25">
      <c r="A77" s="4"/>
      <c r="D77" s="4">
        <v>4</v>
      </c>
      <c r="E77" s="1" t="s">
        <v>324</v>
      </c>
      <c r="F77" s="1" t="s">
        <v>150</v>
      </c>
      <c r="G77" s="4">
        <v>1</v>
      </c>
      <c r="H77" s="1" t="s">
        <v>325</v>
      </c>
      <c r="I77" s="1" t="s">
        <v>149</v>
      </c>
    </row>
    <row r="78" spans="1:9" x14ac:dyDescent="0.25">
      <c r="A78" s="4"/>
      <c r="D78" s="4"/>
      <c r="G78" s="4">
        <v>2</v>
      </c>
      <c r="H78" s="1" t="s">
        <v>326</v>
      </c>
      <c r="I78" s="1" t="s">
        <v>148</v>
      </c>
    </row>
    <row r="79" spans="1:9" x14ac:dyDescent="0.25">
      <c r="A79" s="4"/>
      <c r="D79" s="4"/>
      <c r="G79" s="4">
        <v>3</v>
      </c>
      <c r="H79" s="1" t="s">
        <v>327</v>
      </c>
      <c r="I79" s="1" t="s">
        <v>139</v>
      </c>
    </row>
    <row r="80" spans="1:9" x14ac:dyDescent="0.25">
      <c r="A80" s="4"/>
      <c r="D80" s="4"/>
      <c r="G80" s="4">
        <v>4</v>
      </c>
      <c r="H80" s="1" t="s">
        <v>328</v>
      </c>
      <c r="I80" s="1" t="s">
        <v>147</v>
      </c>
    </row>
    <row r="81" spans="1:9" x14ac:dyDescent="0.25">
      <c r="A81" s="4"/>
      <c r="D81" s="4"/>
      <c r="G81" s="4">
        <v>5</v>
      </c>
      <c r="H81" s="1" t="s">
        <v>329</v>
      </c>
      <c r="I81" s="1" t="s">
        <v>146</v>
      </c>
    </row>
    <row r="82" spans="1:9" x14ac:dyDescent="0.25">
      <c r="A82" s="4"/>
      <c r="D82" s="4"/>
      <c r="G82" s="4">
        <v>6</v>
      </c>
      <c r="H82" s="1" t="s">
        <v>330</v>
      </c>
      <c r="I82" s="1" t="s">
        <v>145</v>
      </c>
    </row>
    <row r="83" spans="1:9" x14ac:dyDescent="0.25">
      <c r="A83" s="4"/>
      <c r="D83" s="4"/>
      <c r="G83" s="4">
        <v>7</v>
      </c>
      <c r="H83" s="1" t="s">
        <v>331</v>
      </c>
      <c r="I83" s="1" t="s">
        <v>144</v>
      </c>
    </row>
    <row r="84" spans="1:9" x14ac:dyDescent="0.25">
      <c r="A84" s="4"/>
      <c r="D84" s="4"/>
      <c r="G84" s="4">
        <v>8</v>
      </c>
      <c r="H84" s="1" t="s">
        <v>143</v>
      </c>
      <c r="I84" s="1" t="s">
        <v>143</v>
      </c>
    </row>
    <row r="85" spans="1:9" x14ac:dyDescent="0.25">
      <c r="A85" s="4"/>
      <c r="D85" s="4">
        <v>5</v>
      </c>
      <c r="E85" s="1" t="s">
        <v>332</v>
      </c>
      <c r="F85" s="1" t="s">
        <v>142</v>
      </c>
      <c r="G85" s="4">
        <v>1</v>
      </c>
      <c r="H85" s="1" t="s">
        <v>333</v>
      </c>
      <c r="I85" s="1" t="s">
        <v>141</v>
      </c>
    </row>
    <row r="86" spans="1:9" x14ac:dyDescent="0.25">
      <c r="A86" s="4"/>
      <c r="D86" s="4"/>
      <c r="G86" s="4">
        <v>2</v>
      </c>
      <c r="H86" s="1" t="s">
        <v>334</v>
      </c>
      <c r="I86" s="1" t="s">
        <v>140</v>
      </c>
    </row>
    <row r="87" spans="1:9" x14ac:dyDescent="0.25">
      <c r="A87" s="4"/>
      <c r="D87" s="4"/>
      <c r="G87" s="4">
        <v>3</v>
      </c>
      <c r="H87" s="1" t="s">
        <v>327</v>
      </c>
      <c r="I87" s="1" t="s">
        <v>139</v>
      </c>
    </row>
    <row r="88" spans="1:9" x14ac:dyDescent="0.25">
      <c r="A88" s="4"/>
      <c r="D88" s="4"/>
      <c r="G88" s="4">
        <v>4</v>
      </c>
      <c r="H88" s="1" t="s">
        <v>335</v>
      </c>
      <c r="I88" s="1" t="s">
        <v>138</v>
      </c>
    </row>
    <row r="89" spans="1:9" x14ac:dyDescent="0.25">
      <c r="A89" s="4"/>
      <c r="D89" s="4"/>
      <c r="G89" s="4">
        <v>5</v>
      </c>
      <c r="H89" s="1" t="s">
        <v>278</v>
      </c>
      <c r="I89" s="1" t="s">
        <v>137</v>
      </c>
    </row>
    <row r="90" spans="1:9" x14ac:dyDescent="0.25">
      <c r="A90" s="4"/>
      <c r="D90" s="4">
        <v>6</v>
      </c>
      <c r="E90" s="1" t="s">
        <v>336</v>
      </c>
      <c r="F90" s="1" t="s">
        <v>136</v>
      </c>
      <c r="G90" s="4">
        <v>1</v>
      </c>
      <c r="H90" s="1" t="s">
        <v>337</v>
      </c>
      <c r="I90" s="1" t="s">
        <v>135</v>
      </c>
    </row>
    <row r="91" spans="1:9" x14ac:dyDescent="0.25">
      <c r="A91" s="4"/>
      <c r="D91" s="4"/>
      <c r="G91" s="4">
        <v>2</v>
      </c>
      <c r="H91" s="1" t="s">
        <v>338</v>
      </c>
      <c r="I91" s="1" t="s">
        <v>134</v>
      </c>
    </row>
    <row r="92" spans="1:9" x14ac:dyDescent="0.25">
      <c r="A92" s="4"/>
      <c r="D92" s="4"/>
      <c r="G92" s="4">
        <v>3</v>
      </c>
      <c r="H92" s="1" t="s">
        <v>339</v>
      </c>
      <c r="I92" s="1" t="s">
        <v>133</v>
      </c>
    </row>
    <row r="93" spans="1:9" x14ac:dyDescent="0.25">
      <c r="A93" s="4"/>
      <c r="D93" s="4">
        <v>7</v>
      </c>
      <c r="E93" s="1" t="s">
        <v>340</v>
      </c>
      <c r="F93" s="1" t="s">
        <v>132</v>
      </c>
      <c r="G93" s="4">
        <v>1</v>
      </c>
      <c r="H93" s="1" t="s">
        <v>341</v>
      </c>
      <c r="I93" s="1" t="s">
        <v>131</v>
      </c>
    </row>
    <row r="94" spans="1:9" x14ac:dyDescent="0.25">
      <c r="A94" s="4"/>
      <c r="D94" s="4"/>
      <c r="G94" s="4">
        <v>2</v>
      </c>
      <c r="H94" s="1" t="s">
        <v>342</v>
      </c>
      <c r="I94" s="1" t="s">
        <v>130</v>
      </c>
    </row>
    <row r="95" spans="1:9" x14ac:dyDescent="0.25">
      <c r="A95" s="4"/>
      <c r="D95" s="4">
        <v>8</v>
      </c>
      <c r="E95" s="1" t="s">
        <v>343</v>
      </c>
      <c r="F95" s="1" t="s">
        <v>129</v>
      </c>
      <c r="G95" s="4">
        <v>1</v>
      </c>
      <c r="H95" s="1" t="s">
        <v>318</v>
      </c>
      <c r="I95" s="1" t="s">
        <v>128</v>
      </c>
    </row>
    <row r="96" spans="1:9" x14ac:dyDescent="0.25">
      <c r="A96" s="4"/>
      <c r="D96" s="4"/>
      <c r="G96" s="4">
        <v>2</v>
      </c>
      <c r="H96" s="1" t="s">
        <v>344</v>
      </c>
      <c r="I96" s="1" t="s">
        <v>127</v>
      </c>
    </row>
    <row r="97" spans="1:9" x14ac:dyDescent="0.25">
      <c r="A97" s="4"/>
      <c r="D97" s="4"/>
      <c r="G97" s="4">
        <v>3</v>
      </c>
      <c r="H97" s="1" t="s">
        <v>345</v>
      </c>
      <c r="I97" s="1" t="s">
        <v>126</v>
      </c>
    </row>
    <row r="98" spans="1:9" x14ac:dyDescent="0.25">
      <c r="A98" s="4"/>
      <c r="D98" s="4">
        <v>9</v>
      </c>
      <c r="E98" s="1" t="s">
        <v>346</v>
      </c>
      <c r="F98" s="1" t="s">
        <v>125</v>
      </c>
      <c r="G98" s="4">
        <v>1</v>
      </c>
      <c r="H98" s="1" t="s">
        <v>347</v>
      </c>
      <c r="I98" s="1" t="s">
        <v>124</v>
      </c>
    </row>
    <row r="99" spans="1:9" x14ac:dyDescent="0.25">
      <c r="A99" s="4"/>
      <c r="D99" s="4"/>
      <c r="G99" s="4">
        <v>2</v>
      </c>
      <c r="H99" s="1" t="s">
        <v>123</v>
      </c>
      <c r="I99" s="1" t="s">
        <v>123</v>
      </c>
    </row>
    <row r="100" spans="1:9" x14ac:dyDescent="0.25">
      <c r="A100" s="4"/>
      <c r="D100" s="4"/>
      <c r="G100" s="4">
        <v>3</v>
      </c>
      <c r="H100" s="1" t="s">
        <v>348</v>
      </c>
      <c r="I100" s="1" t="s">
        <v>122</v>
      </c>
    </row>
    <row r="101" spans="1:9" x14ac:dyDescent="0.25">
      <c r="A101" s="4"/>
      <c r="D101" s="4">
        <v>10</v>
      </c>
      <c r="E101" s="1" t="s">
        <v>349</v>
      </c>
      <c r="F101" s="1" t="s">
        <v>121</v>
      </c>
      <c r="G101" s="4">
        <v>1</v>
      </c>
      <c r="H101" s="1" t="s">
        <v>350</v>
      </c>
      <c r="I101" s="1" t="s">
        <v>120</v>
      </c>
    </row>
    <row r="102" spans="1:9" x14ac:dyDescent="0.25">
      <c r="A102" s="4"/>
      <c r="D102" s="4"/>
      <c r="G102" s="4">
        <v>2</v>
      </c>
      <c r="H102" s="1" t="s">
        <v>351</v>
      </c>
      <c r="I102" s="1" t="s">
        <v>119</v>
      </c>
    </row>
    <row r="103" spans="1:9" x14ac:dyDescent="0.25">
      <c r="A103" s="4"/>
      <c r="D103" s="4"/>
      <c r="G103" s="4">
        <v>3</v>
      </c>
      <c r="H103" s="6" t="s">
        <v>352</v>
      </c>
      <c r="I103" s="1" t="s">
        <v>118</v>
      </c>
    </row>
    <row r="104" spans="1:9" x14ac:dyDescent="0.25">
      <c r="A104" s="4"/>
      <c r="D104" s="4"/>
      <c r="G104" s="4">
        <v>4</v>
      </c>
      <c r="H104" s="1" t="s">
        <v>353</v>
      </c>
      <c r="I104" s="1" t="s">
        <v>117</v>
      </c>
    </row>
    <row r="105" spans="1:9" x14ac:dyDescent="0.25">
      <c r="A105" s="4"/>
      <c r="D105" s="4"/>
      <c r="G105" s="4">
        <v>5</v>
      </c>
      <c r="H105" s="1" t="s">
        <v>116</v>
      </c>
      <c r="I105" s="1" t="s">
        <v>116</v>
      </c>
    </row>
    <row r="106" spans="1:9" x14ac:dyDescent="0.25">
      <c r="A106" s="4"/>
      <c r="D106" s="4"/>
      <c r="G106" s="4">
        <v>6</v>
      </c>
      <c r="H106" s="1" t="s">
        <v>354</v>
      </c>
      <c r="I106" s="1" t="s">
        <v>115</v>
      </c>
    </row>
    <row r="107" spans="1:9" x14ac:dyDescent="0.25">
      <c r="A107" s="4"/>
      <c r="D107" s="4">
        <v>11</v>
      </c>
      <c r="E107" s="1" t="s">
        <v>355</v>
      </c>
      <c r="F107" s="1" t="s">
        <v>114</v>
      </c>
      <c r="G107" s="4">
        <v>1</v>
      </c>
      <c r="H107" s="1" t="s">
        <v>356</v>
      </c>
      <c r="I107" s="1" t="s">
        <v>113</v>
      </c>
    </row>
    <row r="108" spans="1:9" x14ac:dyDescent="0.25">
      <c r="A108" s="4"/>
      <c r="D108" s="4"/>
      <c r="G108" s="4">
        <v>2</v>
      </c>
      <c r="H108" s="1" t="s">
        <v>357</v>
      </c>
      <c r="I108" s="1" t="s">
        <v>112</v>
      </c>
    </row>
    <row r="109" spans="1:9" x14ac:dyDescent="0.25">
      <c r="A109" s="4"/>
      <c r="D109" s="4"/>
      <c r="G109" s="4">
        <v>3</v>
      </c>
      <c r="H109" s="1" t="s">
        <v>358</v>
      </c>
      <c r="I109" s="1" t="s">
        <v>111</v>
      </c>
    </row>
    <row r="110" spans="1:9" x14ac:dyDescent="0.25">
      <c r="A110" s="4"/>
      <c r="D110" s="4"/>
      <c r="G110" s="4">
        <v>4</v>
      </c>
      <c r="H110" s="1" t="s">
        <v>359</v>
      </c>
      <c r="I110" s="1" t="s">
        <v>54</v>
      </c>
    </row>
    <row r="111" spans="1:9" x14ac:dyDescent="0.25">
      <c r="A111" s="4"/>
      <c r="D111" s="4"/>
      <c r="G111" s="4">
        <v>5</v>
      </c>
      <c r="H111" s="1" t="s">
        <v>360</v>
      </c>
      <c r="I111" s="1" t="s">
        <v>110</v>
      </c>
    </row>
    <row r="112" spans="1:9" x14ac:dyDescent="0.25">
      <c r="A112" s="4"/>
      <c r="D112" s="4"/>
      <c r="G112" s="4">
        <v>6</v>
      </c>
      <c r="H112" s="1" t="s">
        <v>361</v>
      </c>
      <c r="I112" s="1" t="s">
        <v>109</v>
      </c>
    </row>
    <row r="113" spans="1:9" x14ac:dyDescent="0.25">
      <c r="A113" s="4"/>
      <c r="D113" s="4"/>
      <c r="G113" s="4">
        <v>7</v>
      </c>
      <c r="H113" s="1" t="s">
        <v>362</v>
      </c>
      <c r="I113" s="1" t="s">
        <v>66</v>
      </c>
    </row>
    <row r="114" spans="1:9" x14ac:dyDescent="0.25">
      <c r="A114" s="4"/>
      <c r="D114" s="4">
        <v>12</v>
      </c>
      <c r="E114" s="1" t="s">
        <v>363</v>
      </c>
      <c r="F114" s="1" t="s">
        <v>108</v>
      </c>
      <c r="G114" s="4">
        <v>1</v>
      </c>
      <c r="H114" s="1" t="s">
        <v>364</v>
      </c>
      <c r="I114" s="1" t="s">
        <v>107</v>
      </c>
    </row>
    <row r="115" spans="1:9" x14ac:dyDescent="0.25">
      <c r="A115" s="4"/>
      <c r="D115" s="4"/>
      <c r="G115" s="4">
        <v>2</v>
      </c>
      <c r="H115" s="1" t="s">
        <v>365</v>
      </c>
      <c r="I115" s="1" t="s">
        <v>106</v>
      </c>
    </row>
    <row r="116" spans="1:9" x14ac:dyDescent="0.25">
      <c r="A116" s="4"/>
      <c r="D116" s="4"/>
      <c r="G116" s="4">
        <v>3</v>
      </c>
      <c r="H116" s="1" t="s">
        <v>366</v>
      </c>
      <c r="I116" s="1" t="s">
        <v>105</v>
      </c>
    </row>
    <row r="117" spans="1:9" x14ac:dyDescent="0.25">
      <c r="A117" s="4"/>
      <c r="D117" s="4"/>
      <c r="G117" s="4">
        <v>4</v>
      </c>
      <c r="H117" s="1" t="s">
        <v>367</v>
      </c>
      <c r="I117" s="1" t="s">
        <v>104</v>
      </c>
    </row>
    <row r="118" spans="1:9" x14ac:dyDescent="0.25">
      <c r="A118" s="4"/>
      <c r="D118" s="4"/>
      <c r="G118" s="4">
        <v>5</v>
      </c>
      <c r="H118" s="1" t="s">
        <v>368</v>
      </c>
      <c r="I118" s="1" t="s">
        <v>103</v>
      </c>
    </row>
    <row r="119" spans="1:9" x14ac:dyDescent="0.25">
      <c r="A119" s="4"/>
      <c r="D119" s="4"/>
      <c r="G119" s="4">
        <v>6</v>
      </c>
      <c r="H119" s="6" t="s">
        <v>369</v>
      </c>
      <c r="I119" s="1" t="s">
        <v>81</v>
      </c>
    </row>
    <row r="120" spans="1:9" x14ac:dyDescent="0.25">
      <c r="A120" s="3"/>
      <c r="B120" s="2"/>
      <c r="C120" s="2"/>
      <c r="D120" s="3"/>
      <c r="E120" s="2"/>
      <c r="F120" s="2"/>
      <c r="G120" s="3">
        <v>7</v>
      </c>
      <c r="H120" s="2" t="s">
        <v>370</v>
      </c>
      <c r="I120" s="2" t="s">
        <v>102</v>
      </c>
    </row>
    <row r="121" spans="1:9" x14ac:dyDescent="0.25">
      <c r="A121" s="4">
        <v>4</v>
      </c>
      <c r="B121" s="211" t="s">
        <v>371</v>
      </c>
      <c r="C121" s="211" t="s">
        <v>644</v>
      </c>
      <c r="D121" s="4">
        <v>1</v>
      </c>
      <c r="E121" s="1" t="s">
        <v>372</v>
      </c>
      <c r="F121" s="1" t="s">
        <v>15</v>
      </c>
      <c r="G121" s="4">
        <v>1</v>
      </c>
      <c r="H121" s="1" t="s">
        <v>101</v>
      </c>
      <c r="I121" s="1" t="s">
        <v>101</v>
      </c>
    </row>
    <row r="122" spans="1:9" x14ac:dyDescent="0.25">
      <c r="A122" s="4"/>
      <c r="B122" s="212"/>
      <c r="C122" s="212"/>
      <c r="D122" s="4"/>
      <c r="G122" s="4">
        <v>2</v>
      </c>
      <c r="H122" s="1" t="s">
        <v>100</v>
      </c>
      <c r="I122" s="1" t="s">
        <v>100</v>
      </c>
    </row>
    <row r="123" spans="1:9" x14ac:dyDescent="0.25">
      <c r="A123" s="4"/>
      <c r="D123" s="4"/>
      <c r="G123" s="4">
        <v>3</v>
      </c>
      <c r="H123" s="1" t="s">
        <v>99</v>
      </c>
      <c r="I123" s="1" t="s">
        <v>99</v>
      </c>
    </row>
    <row r="124" spans="1:9" x14ac:dyDescent="0.25">
      <c r="A124" s="4"/>
      <c r="D124" s="4"/>
      <c r="G124" s="4">
        <v>4</v>
      </c>
      <c r="H124" s="1" t="s">
        <v>98</v>
      </c>
      <c r="I124" s="1" t="s">
        <v>98</v>
      </c>
    </row>
    <row r="125" spans="1:9" x14ac:dyDescent="0.25">
      <c r="A125" s="4"/>
      <c r="D125" s="4"/>
      <c r="G125" s="4">
        <v>5</v>
      </c>
      <c r="H125" s="1" t="s">
        <v>373</v>
      </c>
      <c r="I125" s="1" t="s">
        <v>97</v>
      </c>
    </row>
    <row r="126" spans="1:9" x14ac:dyDescent="0.25">
      <c r="A126" s="4"/>
      <c r="D126" s="4">
        <v>2</v>
      </c>
      <c r="E126" s="1" t="s">
        <v>374</v>
      </c>
      <c r="F126" s="1" t="s">
        <v>96</v>
      </c>
      <c r="G126" s="4">
        <v>1</v>
      </c>
      <c r="H126" s="1" t="s">
        <v>375</v>
      </c>
      <c r="I126" s="1" t="s">
        <v>95</v>
      </c>
    </row>
    <row r="127" spans="1:9" x14ac:dyDescent="0.25">
      <c r="A127" s="4"/>
      <c r="D127" s="4"/>
      <c r="G127" s="4">
        <v>2</v>
      </c>
      <c r="H127" s="1" t="s">
        <v>376</v>
      </c>
      <c r="I127" s="1" t="s">
        <v>94</v>
      </c>
    </row>
    <row r="128" spans="1:9" x14ac:dyDescent="0.25">
      <c r="A128" s="4"/>
      <c r="D128" s="4"/>
      <c r="G128" s="4">
        <v>3</v>
      </c>
      <c r="H128" s="1" t="s">
        <v>377</v>
      </c>
      <c r="I128" s="1" t="s">
        <v>93</v>
      </c>
    </row>
    <row r="129" spans="1:9" x14ac:dyDescent="0.25">
      <c r="A129" s="4"/>
      <c r="D129" s="4"/>
      <c r="G129" s="4">
        <v>4</v>
      </c>
      <c r="H129" s="1" t="s">
        <v>378</v>
      </c>
      <c r="I129" s="1" t="s">
        <v>92</v>
      </c>
    </row>
    <row r="130" spans="1:9" x14ac:dyDescent="0.25">
      <c r="A130" s="4"/>
      <c r="D130" s="4">
        <v>3</v>
      </c>
      <c r="E130" s="1" t="s">
        <v>379</v>
      </c>
      <c r="F130" s="1" t="s">
        <v>91</v>
      </c>
      <c r="G130" s="4">
        <v>1</v>
      </c>
      <c r="H130" s="1" t="s">
        <v>380</v>
      </c>
      <c r="I130" s="1" t="s">
        <v>90</v>
      </c>
    </row>
    <row r="131" spans="1:9" x14ac:dyDescent="0.25">
      <c r="A131" s="4"/>
      <c r="D131" s="4"/>
      <c r="G131" s="4">
        <v>2</v>
      </c>
      <c r="H131" s="1" t="s">
        <v>381</v>
      </c>
      <c r="I131" s="1" t="s">
        <v>89</v>
      </c>
    </row>
    <row r="132" spans="1:9" x14ac:dyDescent="0.25">
      <c r="A132" s="4"/>
      <c r="D132" s="4"/>
      <c r="G132" s="4">
        <v>3</v>
      </c>
      <c r="H132" s="1" t="s">
        <v>382</v>
      </c>
      <c r="I132" s="1" t="s">
        <v>88</v>
      </c>
    </row>
    <row r="133" spans="1:9" x14ac:dyDescent="0.25">
      <c r="A133" s="4"/>
      <c r="D133" s="4"/>
      <c r="G133" s="4">
        <v>4</v>
      </c>
      <c r="H133" s="1" t="s">
        <v>383</v>
      </c>
      <c r="I133" s="1" t="s">
        <v>87</v>
      </c>
    </row>
    <row r="134" spans="1:9" x14ac:dyDescent="0.25">
      <c r="A134" s="4"/>
      <c r="D134" s="4"/>
      <c r="G134" s="4">
        <v>5</v>
      </c>
      <c r="H134" s="6" t="s">
        <v>384</v>
      </c>
      <c r="I134" s="1" t="s">
        <v>86</v>
      </c>
    </row>
    <row r="135" spans="1:9" x14ac:dyDescent="0.25">
      <c r="A135" s="4"/>
      <c r="D135" s="4">
        <v>4</v>
      </c>
      <c r="E135" s="1" t="s">
        <v>85</v>
      </c>
      <c r="F135" s="1" t="s">
        <v>85</v>
      </c>
      <c r="G135" s="4">
        <v>1</v>
      </c>
      <c r="H135" s="1" t="s">
        <v>254</v>
      </c>
      <c r="I135" s="1" t="s">
        <v>84</v>
      </c>
    </row>
    <row r="136" spans="1:9" x14ac:dyDescent="0.25">
      <c r="A136" s="4"/>
      <c r="D136" s="4"/>
      <c r="G136" s="4">
        <v>2</v>
      </c>
      <c r="H136" s="1" t="s">
        <v>385</v>
      </c>
      <c r="I136" s="1" t="s">
        <v>83</v>
      </c>
    </row>
    <row r="137" spans="1:9" x14ac:dyDescent="0.25">
      <c r="A137" s="4"/>
      <c r="D137" s="4"/>
      <c r="G137" s="4">
        <v>3</v>
      </c>
      <c r="H137" s="1" t="s">
        <v>386</v>
      </c>
      <c r="I137" s="1" t="s">
        <v>82</v>
      </c>
    </row>
    <row r="138" spans="1:9" x14ac:dyDescent="0.25">
      <c r="A138" s="4"/>
      <c r="D138" s="4"/>
      <c r="G138" s="4">
        <v>4</v>
      </c>
      <c r="H138" s="6" t="s">
        <v>369</v>
      </c>
      <c r="I138" s="1" t="s">
        <v>81</v>
      </c>
    </row>
    <row r="139" spans="1:9" x14ac:dyDescent="0.25">
      <c r="A139" s="4"/>
      <c r="D139" s="4"/>
      <c r="G139" s="4">
        <v>5</v>
      </c>
      <c r="H139" s="1" t="s">
        <v>387</v>
      </c>
      <c r="I139" s="1" t="s">
        <v>80</v>
      </c>
    </row>
    <row r="140" spans="1:9" x14ac:dyDescent="0.25">
      <c r="A140" s="4"/>
      <c r="D140" s="4"/>
      <c r="G140" s="4">
        <v>6</v>
      </c>
      <c r="H140" s="1" t="s">
        <v>388</v>
      </c>
      <c r="I140" s="1" t="s">
        <v>79</v>
      </c>
    </row>
    <row r="141" spans="1:9" x14ac:dyDescent="0.25">
      <c r="A141" s="4"/>
      <c r="D141" s="4"/>
      <c r="G141" s="4">
        <v>7</v>
      </c>
      <c r="H141" s="1" t="s">
        <v>389</v>
      </c>
      <c r="I141" s="1" t="s">
        <v>78</v>
      </c>
    </row>
    <row r="142" spans="1:9" x14ac:dyDescent="0.25">
      <c r="A142" s="4"/>
      <c r="D142" s="4"/>
      <c r="G142" s="4">
        <v>8</v>
      </c>
      <c r="H142" s="1" t="s">
        <v>77</v>
      </c>
      <c r="I142" s="1" t="s">
        <v>77</v>
      </c>
    </row>
    <row r="143" spans="1:9" x14ac:dyDescent="0.25">
      <c r="A143" s="4"/>
      <c r="D143" s="4">
        <v>5</v>
      </c>
      <c r="E143" s="1" t="s">
        <v>252</v>
      </c>
      <c r="F143" s="1" t="s">
        <v>17</v>
      </c>
      <c r="G143" s="4">
        <v>1</v>
      </c>
      <c r="H143" s="1" t="s">
        <v>390</v>
      </c>
      <c r="I143" s="1" t="s">
        <v>76</v>
      </c>
    </row>
    <row r="144" spans="1:9" x14ac:dyDescent="0.25">
      <c r="A144" s="4"/>
      <c r="D144" s="4"/>
      <c r="G144" s="4">
        <v>2</v>
      </c>
      <c r="H144" s="1" t="s">
        <v>391</v>
      </c>
      <c r="I144" s="1" t="s">
        <v>75</v>
      </c>
    </row>
    <row r="145" spans="1:9" x14ac:dyDescent="0.25">
      <c r="A145" s="4"/>
      <c r="D145" s="4"/>
      <c r="G145" s="4">
        <v>3</v>
      </c>
      <c r="H145" s="1" t="s">
        <v>392</v>
      </c>
      <c r="I145" s="1" t="s">
        <v>74</v>
      </c>
    </row>
    <row r="146" spans="1:9" x14ac:dyDescent="0.25">
      <c r="A146" s="4"/>
      <c r="D146" s="4"/>
      <c r="G146" s="4">
        <v>4</v>
      </c>
      <c r="H146" s="1" t="s">
        <v>393</v>
      </c>
      <c r="I146" s="1" t="s">
        <v>73</v>
      </c>
    </row>
    <row r="147" spans="1:9" x14ac:dyDescent="0.25">
      <c r="A147" s="4"/>
      <c r="D147" s="4"/>
      <c r="G147" s="4">
        <v>5</v>
      </c>
      <c r="H147" s="6" t="s">
        <v>620</v>
      </c>
      <c r="I147" s="1" t="s">
        <v>72</v>
      </c>
    </row>
    <row r="148" spans="1:9" x14ac:dyDescent="0.25">
      <c r="A148" s="4"/>
      <c r="D148" s="4">
        <v>6</v>
      </c>
      <c r="E148" s="1" t="s">
        <v>394</v>
      </c>
      <c r="F148" s="1" t="s">
        <v>71</v>
      </c>
      <c r="G148" s="4">
        <v>1</v>
      </c>
      <c r="H148" s="6" t="s">
        <v>395</v>
      </c>
      <c r="I148" s="1" t="s">
        <v>70</v>
      </c>
    </row>
    <row r="149" spans="1:9" x14ac:dyDescent="0.25">
      <c r="A149" s="4"/>
      <c r="D149" s="4"/>
      <c r="G149" s="4">
        <v>2</v>
      </c>
      <c r="H149" s="1" t="s">
        <v>69</v>
      </c>
      <c r="I149" s="1" t="s">
        <v>69</v>
      </c>
    </row>
    <row r="150" spans="1:9" x14ac:dyDescent="0.25">
      <c r="A150" s="4"/>
      <c r="D150" s="4"/>
      <c r="G150" s="4">
        <v>3</v>
      </c>
      <c r="H150" s="1" t="s">
        <v>396</v>
      </c>
      <c r="I150" s="1" t="s">
        <v>68</v>
      </c>
    </row>
    <row r="151" spans="1:9" x14ac:dyDescent="0.25">
      <c r="A151" s="4"/>
      <c r="D151" s="4"/>
      <c r="G151" s="4">
        <v>4</v>
      </c>
      <c r="H151" s="1" t="s">
        <v>397</v>
      </c>
      <c r="I151" s="1" t="s">
        <v>67</v>
      </c>
    </row>
    <row r="152" spans="1:9" x14ac:dyDescent="0.25">
      <c r="A152" s="4"/>
      <c r="D152" s="4"/>
      <c r="G152" s="4">
        <v>5</v>
      </c>
      <c r="H152" s="1" t="s">
        <v>362</v>
      </c>
      <c r="I152" s="1" t="s">
        <v>66</v>
      </c>
    </row>
    <row r="153" spans="1:9" x14ac:dyDescent="0.25">
      <c r="A153" s="4"/>
      <c r="D153" s="4">
        <v>7</v>
      </c>
      <c r="E153" s="1" t="s">
        <v>398</v>
      </c>
      <c r="F153" s="1" t="s">
        <v>65</v>
      </c>
      <c r="G153" s="4">
        <v>1</v>
      </c>
      <c r="H153" s="1" t="s">
        <v>399</v>
      </c>
      <c r="I153" s="1" t="s">
        <v>64</v>
      </c>
    </row>
    <row r="154" spans="1:9" x14ac:dyDescent="0.25">
      <c r="A154" s="4"/>
      <c r="D154" s="4"/>
      <c r="G154" s="4">
        <v>2</v>
      </c>
      <c r="H154" s="1" t="s">
        <v>400</v>
      </c>
      <c r="I154" s="1" t="s">
        <v>63</v>
      </c>
    </row>
    <row r="155" spans="1:9" x14ac:dyDescent="0.25">
      <c r="A155" s="4"/>
      <c r="D155" s="4"/>
      <c r="G155" s="4">
        <v>3</v>
      </c>
      <c r="H155" s="1" t="s">
        <v>401</v>
      </c>
      <c r="I155" s="1" t="s">
        <v>62</v>
      </c>
    </row>
    <row r="156" spans="1:9" x14ac:dyDescent="0.25">
      <c r="A156" s="4"/>
      <c r="D156" s="4"/>
      <c r="G156" s="4">
        <v>4</v>
      </c>
      <c r="H156" s="1" t="s">
        <v>402</v>
      </c>
      <c r="I156" s="1" t="s">
        <v>61</v>
      </c>
    </row>
    <row r="157" spans="1:9" x14ac:dyDescent="0.25">
      <c r="A157" s="4"/>
      <c r="D157" s="4"/>
      <c r="G157" s="4">
        <v>5</v>
      </c>
      <c r="H157" s="1" t="s">
        <v>403</v>
      </c>
      <c r="I157" s="1" t="s">
        <v>60</v>
      </c>
    </row>
    <row r="158" spans="1:9" x14ac:dyDescent="0.25">
      <c r="A158" s="4"/>
      <c r="D158" s="4"/>
      <c r="G158" s="4">
        <v>6</v>
      </c>
      <c r="H158" s="1" t="s">
        <v>404</v>
      </c>
      <c r="I158" s="1" t="s">
        <v>59</v>
      </c>
    </row>
    <row r="159" spans="1:9" x14ac:dyDescent="0.25">
      <c r="A159" s="4"/>
      <c r="D159" s="4">
        <v>8</v>
      </c>
      <c r="E159" s="1" t="s">
        <v>405</v>
      </c>
      <c r="F159" s="1" t="s">
        <v>58</v>
      </c>
      <c r="G159" s="4">
        <v>1</v>
      </c>
      <c r="H159" s="1" t="s">
        <v>57</v>
      </c>
      <c r="I159" s="1" t="s">
        <v>57</v>
      </c>
    </row>
    <row r="160" spans="1:9" x14ac:dyDescent="0.25">
      <c r="A160" s="4"/>
      <c r="D160" s="4"/>
      <c r="G160" s="4">
        <v>2</v>
      </c>
      <c r="H160" s="1" t="s">
        <v>406</v>
      </c>
      <c r="I160" s="1" t="s">
        <v>56</v>
      </c>
    </row>
    <row r="161" spans="1:9" x14ac:dyDescent="0.25">
      <c r="A161" s="4"/>
      <c r="D161" s="4"/>
      <c r="G161" s="4">
        <v>3</v>
      </c>
      <c r="H161" s="1" t="s">
        <v>407</v>
      </c>
      <c r="I161" s="1" t="s">
        <v>55</v>
      </c>
    </row>
    <row r="162" spans="1:9" x14ac:dyDescent="0.25">
      <c r="A162" s="4"/>
      <c r="D162" s="4">
        <v>9</v>
      </c>
      <c r="E162" s="6" t="s">
        <v>408</v>
      </c>
      <c r="F162" s="1" t="s">
        <v>16</v>
      </c>
      <c r="G162" s="4">
        <v>1</v>
      </c>
      <c r="H162" s="1" t="s">
        <v>359</v>
      </c>
      <c r="I162" s="1" t="s">
        <v>54</v>
      </c>
    </row>
    <row r="163" spans="1:9" x14ac:dyDescent="0.25">
      <c r="A163" s="4"/>
      <c r="D163" s="4"/>
      <c r="G163" s="4">
        <v>2</v>
      </c>
      <c r="H163" s="1" t="s">
        <v>383</v>
      </c>
      <c r="I163" s="1" t="s">
        <v>53</v>
      </c>
    </row>
    <row r="164" spans="1:9" x14ac:dyDescent="0.25">
      <c r="A164" s="4"/>
      <c r="D164" s="4"/>
      <c r="G164" s="4">
        <v>3</v>
      </c>
      <c r="H164" s="1" t="s">
        <v>409</v>
      </c>
      <c r="I164" s="1" t="s">
        <v>52</v>
      </c>
    </row>
    <row r="165" spans="1:9" x14ac:dyDescent="0.25">
      <c r="A165" s="3"/>
      <c r="B165" s="2"/>
      <c r="C165" s="2"/>
      <c r="D165" s="3"/>
      <c r="E165" s="2"/>
      <c r="F165" s="2"/>
      <c r="G165" s="3">
        <v>4</v>
      </c>
      <c r="H165" s="2" t="s">
        <v>410</v>
      </c>
      <c r="I165" s="2" t="s">
        <v>51</v>
      </c>
    </row>
    <row r="166" spans="1:9" x14ac:dyDescent="0.25">
      <c r="A166" s="4">
        <v>5</v>
      </c>
      <c r="B166" s="211" t="s">
        <v>411</v>
      </c>
      <c r="C166" s="211" t="s">
        <v>50</v>
      </c>
      <c r="D166" s="4">
        <v>1</v>
      </c>
      <c r="E166" s="1" t="s">
        <v>412</v>
      </c>
      <c r="F166" s="1" t="s">
        <v>49</v>
      </c>
      <c r="G166" s="4">
        <v>1</v>
      </c>
      <c r="H166" s="1" t="s">
        <v>413</v>
      </c>
      <c r="I166" s="1" t="s">
        <v>48</v>
      </c>
    </row>
    <row r="167" spans="1:9" x14ac:dyDescent="0.25">
      <c r="A167" s="4"/>
      <c r="B167" s="212"/>
      <c r="C167" s="212"/>
      <c r="D167" s="4"/>
      <c r="G167" s="4">
        <v>2</v>
      </c>
      <c r="H167" s="1" t="s">
        <v>414</v>
      </c>
      <c r="I167" s="1" t="s">
        <v>47</v>
      </c>
    </row>
    <row r="168" spans="1:9" x14ac:dyDescent="0.25">
      <c r="A168" s="4"/>
      <c r="D168" s="4"/>
      <c r="G168" s="4">
        <v>3</v>
      </c>
      <c r="H168" s="1" t="s">
        <v>415</v>
      </c>
      <c r="I168" s="1" t="s">
        <v>46</v>
      </c>
    </row>
    <row r="169" spans="1:9" x14ac:dyDescent="0.25">
      <c r="A169" s="3"/>
      <c r="B169" s="2"/>
      <c r="C169" s="2"/>
      <c r="D169" s="3"/>
      <c r="E169" s="2"/>
      <c r="F169" s="2"/>
      <c r="G169" s="3">
        <v>4</v>
      </c>
      <c r="H169" s="2" t="s">
        <v>416</v>
      </c>
      <c r="I169" s="2" t="s">
        <v>45</v>
      </c>
    </row>
    <row r="170" spans="1:9" x14ac:dyDescent="0.25">
      <c r="A170" s="4">
        <v>6</v>
      </c>
      <c r="B170" s="1" t="s">
        <v>417</v>
      </c>
      <c r="C170" s="1" t="s">
        <v>44</v>
      </c>
      <c r="D170" s="4">
        <v>1</v>
      </c>
      <c r="E170" s="1" t="s">
        <v>418</v>
      </c>
      <c r="F170" s="1" t="s">
        <v>43</v>
      </c>
      <c r="G170" s="4">
        <v>1</v>
      </c>
      <c r="H170" s="1" t="s">
        <v>42</v>
      </c>
      <c r="I170" s="1" t="s">
        <v>42</v>
      </c>
    </row>
    <row r="171" spans="1:9" x14ac:dyDescent="0.25">
      <c r="A171" s="4"/>
      <c r="D171" s="4"/>
      <c r="G171" s="4">
        <v>2</v>
      </c>
      <c r="H171" s="1" t="s">
        <v>419</v>
      </c>
      <c r="I171" s="1" t="s">
        <v>41</v>
      </c>
    </row>
    <row r="172" spans="1:9" x14ac:dyDescent="0.25">
      <c r="A172" s="4"/>
      <c r="D172" s="4"/>
      <c r="G172" s="4">
        <v>3</v>
      </c>
      <c r="H172" s="1" t="s">
        <v>420</v>
      </c>
      <c r="I172" s="1" t="s">
        <v>40</v>
      </c>
    </row>
    <row r="173" spans="1:9" x14ac:dyDescent="0.25">
      <c r="A173" s="4"/>
      <c r="D173" s="4"/>
      <c r="G173" s="4">
        <v>4</v>
      </c>
      <c r="H173" s="1" t="s">
        <v>421</v>
      </c>
      <c r="I173" s="1" t="s">
        <v>39</v>
      </c>
    </row>
    <row r="174" spans="1:9" x14ac:dyDescent="0.25">
      <c r="A174" s="4"/>
      <c r="D174" s="4"/>
      <c r="G174" s="4">
        <v>5</v>
      </c>
      <c r="H174" s="1" t="s">
        <v>422</v>
      </c>
      <c r="I174" s="1" t="s">
        <v>38</v>
      </c>
    </row>
    <row r="175" spans="1:9" x14ac:dyDescent="0.25">
      <c r="A175" s="4"/>
      <c r="D175" s="4"/>
      <c r="G175" s="4">
        <v>6</v>
      </c>
      <c r="H175" s="1" t="s">
        <v>423</v>
      </c>
      <c r="I175" s="1" t="s">
        <v>37</v>
      </c>
    </row>
    <row r="176" spans="1:9" x14ac:dyDescent="0.25">
      <c r="A176" s="4"/>
      <c r="D176" s="4">
        <v>2</v>
      </c>
      <c r="E176" s="1" t="s">
        <v>424</v>
      </c>
      <c r="F176" s="1" t="s">
        <v>36</v>
      </c>
      <c r="G176" s="4">
        <v>1</v>
      </c>
      <c r="H176" s="1" t="s">
        <v>425</v>
      </c>
      <c r="I176" s="1" t="s">
        <v>35</v>
      </c>
    </row>
    <row r="177" spans="1:9" x14ac:dyDescent="0.25">
      <c r="A177" s="4"/>
      <c r="D177" s="4">
        <v>3</v>
      </c>
      <c r="E177" s="1" t="s">
        <v>426</v>
      </c>
      <c r="F177" s="1" t="s">
        <v>34</v>
      </c>
      <c r="G177" s="4">
        <v>1</v>
      </c>
      <c r="H177" s="1" t="s">
        <v>427</v>
      </c>
      <c r="I177" s="1" t="s">
        <v>33</v>
      </c>
    </row>
    <row r="178" spans="1:9" x14ac:dyDescent="0.25">
      <c r="A178" s="4"/>
      <c r="D178" s="4"/>
      <c r="G178" s="4">
        <v>2</v>
      </c>
      <c r="H178" s="1" t="s">
        <v>428</v>
      </c>
      <c r="I178" s="1" t="s">
        <v>32</v>
      </c>
    </row>
    <row r="179" spans="1:9" x14ac:dyDescent="0.25">
      <c r="A179" s="4"/>
      <c r="D179" s="4"/>
      <c r="G179" s="4">
        <v>3</v>
      </c>
      <c r="H179" s="1" t="s">
        <v>429</v>
      </c>
      <c r="I179" s="1" t="s">
        <v>31</v>
      </c>
    </row>
    <row r="180" spans="1:9" x14ac:dyDescent="0.25">
      <c r="A180" s="4"/>
      <c r="D180" s="4"/>
      <c r="G180" s="4">
        <v>4</v>
      </c>
      <c r="H180" s="1" t="s">
        <v>430</v>
      </c>
      <c r="I180" s="1" t="s">
        <v>30</v>
      </c>
    </row>
    <row r="181" spans="1:9" x14ac:dyDescent="0.25">
      <c r="A181" s="4"/>
      <c r="D181" s="4"/>
      <c r="G181" s="4">
        <v>5</v>
      </c>
      <c r="H181" s="6" t="s">
        <v>431</v>
      </c>
      <c r="I181" s="1" t="s">
        <v>29</v>
      </c>
    </row>
    <row r="182" spans="1:9" x14ac:dyDescent="0.25">
      <c r="A182" s="4"/>
      <c r="D182" s="4"/>
      <c r="G182" s="4">
        <v>6</v>
      </c>
      <c r="H182" s="1" t="s">
        <v>432</v>
      </c>
      <c r="I182" s="1" t="s">
        <v>28</v>
      </c>
    </row>
    <row r="183" spans="1:9" x14ac:dyDescent="0.25">
      <c r="A183" s="4"/>
      <c r="D183" s="4"/>
      <c r="G183" s="4">
        <v>7</v>
      </c>
      <c r="H183" s="1" t="s">
        <v>433</v>
      </c>
      <c r="I183" s="1" t="s">
        <v>27</v>
      </c>
    </row>
    <row r="184" spans="1:9" x14ac:dyDescent="0.25">
      <c r="A184" s="4"/>
      <c r="D184" s="4"/>
      <c r="G184" s="4">
        <v>8</v>
      </c>
      <c r="H184" s="1" t="s">
        <v>434</v>
      </c>
      <c r="I184" s="1" t="s">
        <v>26</v>
      </c>
    </row>
    <row r="185" spans="1:9" x14ac:dyDescent="0.25">
      <c r="A185" s="4"/>
      <c r="D185" s="4"/>
      <c r="G185" s="4">
        <v>9</v>
      </c>
      <c r="H185" s="1" t="s">
        <v>435</v>
      </c>
      <c r="I185" s="1" t="s">
        <v>25</v>
      </c>
    </row>
    <row r="186" spans="1:9" x14ac:dyDescent="0.25">
      <c r="A186" s="4"/>
      <c r="D186" s="4">
        <v>4</v>
      </c>
      <c r="E186" s="1" t="s">
        <v>436</v>
      </c>
      <c r="F186" s="1" t="s">
        <v>24</v>
      </c>
      <c r="G186" s="4">
        <v>1</v>
      </c>
      <c r="H186" s="1" t="s">
        <v>383</v>
      </c>
      <c r="I186" s="1" t="s">
        <v>23</v>
      </c>
    </row>
    <row r="187" spans="1:9" x14ac:dyDescent="0.25">
      <c r="A187" s="4"/>
      <c r="D187" s="4"/>
      <c r="G187" s="4">
        <v>2</v>
      </c>
      <c r="H187" s="1" t="s">
        <v>437</v>
      </c>
      <c r="I187" s="1" t="s">
        <v>22</v>
      </c>
    </row>
    <row r="188" spans="1:9" x14ac:dyDescent="0.25">
      <c r="A188" s="4"/>
      <c r="D188" s="4"/>
      <c r="G188" s="4">
        <v>3</v>
      </c>
      <c r="H188" s="1" t="s">
        <v>438</v>
      </c>
      <c r="I188" s="1" t="s">
        <v>21</v>
      </c>
    </row>
    <row r="189" spans="1:9" x14ac:dyDescent="0.25">
      <c r="A189" s="4"/>
      <c r="D189" s="4"/>
      <c r="G189" s="4">
        <v>4</v>
      </c>
      <c r="H189" s="1" t="s">
        <v>439</v>
      </c>
      <c r="I189" s="1" t="s">
        <v>20</v>
      </c>
    </row>
    <row r="190" spans="1:9" x14ac:dyDescent="0.25">
      <c r="A190" s="4"/>
      <c r="D190" s="4"/>
      <c r="G190" s="4">
        <v>5</v>
      </c>
      <c r="H190" s="1" t="s">
        <v>440</v>
      </c>
      <c r="I190" s="1" t="s">
        <v>19</v>
      </c>
    </row>
    <row r="191" spans="1:9" x14ac:dyDescent="0.25">
      <c r="A191" s="4"/>
      <c r="D191" s="4"/>
      <c r="G191" s="4">
        <v>6</v>
      </c>
      <c r="H191" s="1" t="s">
        <v>441</v>
      </c>
      <c r="I191" s="1" t="s">
        <v>18</v>
      </c>
    </row>
    <row r="192" spans="1:9" x14ac:dyDescent="0.25">
      <c r="A192" s="4"/>
      <c r="D192" s="4"/>
      <c r="G192" s="4">
        <v>7</v>
      </c>
      <c r="H192" s="1" t="s">
        <v>252</v>
      </c>
      <c r="I192" s="1" t="s">
        <v>17</v>
      </c>
    </row>
    <row r="193" spans="1:9" x14ac:dyDescent="0.25">
      <c r="A193" s="4"/>
      <c r="D193" s="4"/>
      <c r="G193" s="4">
        <v>8</v>
      </c>
      <c r="H193" s="6" t="s">
        <v>442</v>
      </c>
      <c r="I193" s="1" t="s">
        <v>16</v>
      </c>
    </row>
    <row r="194" spans="1:9" x14ac:dyDescent="0.25">
      <c r="A194" s="4"/>
      <c r="D194" s="4">
        <v>5</v>
      </c>
      <c r="E194" s="1" t="s">
        <v>443</v>
      </c>
      <c r="F194" s="1" t="s">
        <v>15</v>
      </c>
      <c r="G194" s="4">
        <v>1</v>
      </c>
      <c r="H194" s="1" t="s">
        <v>444</v>
      </c>
      <c r="I194" s="1" t="s">
        <v>14</v>
      </c>
    </row>
    <row r="195" spans="1:9" x14ac:dyDescent="0.25">
      <c r="A195" s="4"/>
      <c r="D195" s="4">
        <v>6</v>
      </c>
      <c r="E195" s="1" t="s">
        <v>445</v>
      </c>
      <c r="F195" s="1" t="s">
        <v>13</v>
      </c>
      <c r="G195" s="4">
        <v>1</v>
      </c>
      <c r="H195" s="1" t="s">
        <v>446</v>
      </c>
      <c r="I195" s="1" t="s">
        <v>12</v>
      </c>
    </row>
    <row r="196" spans="1:9" x14ac:dyDescent="0.25">
      <c r="A196" s="4"/>
      <c r="D196" s="4"/>
      <c r="G196" s="4">
        <v>2</v>
      </c>
      <c r="H196" s="1" t="s">
        <v>447</v>
      </c>
      <c r="I196" s="1" t="s">
        <v>11</v>
      </c>
    </row>
    <row r="197" spans="1:9" x14ac:dyDescent="0.25">
      <c r="A197" s="4"/>
      <c r="D197" s="4"/>
      <c r="G197" s="4">
        <v>3</v>
      </c>
      <c r="H197" s="1" t="s">
        <v>448</v>
      </c>
      <c r="I197" s="1" t="s">
        <v>10</v>
      </c>
    </row>
    <row r="198" spans="1:9" x14ac:dyDescent="0.25">
      <c r="A198" s="3"/>
      <c r="B198" s="2"/>
      <c r="C198" s="2"/>
      <c r="D198" s="3">
        <v>7</v>
      </c>
      <c r="E198" s="2" t="s">
        <v>449</v>
      </c>
      <c r="F198" s="2" t="s">
        <v>9</v>
      </c>
      <c r="G198" s="3">
        <v>1</v>
      </c>
      <c r="H198" s="2" t="s">
        <v>450</v>
      </c>
      <c r="I198" s="2" t="s">
        <v>8</v>
      </c>
    </row>
  </sheetData>
  <mergeCells count="10">
    <mergeCell ref="B166:B167"/>
    <mergeCell ref="C166:C167"/>
    <mergeCell ref="B61:B62"/>
    <mergeCell ref="C61:C62"/>
    <mergeCell ref="B2:B3"/>
    <mergeCell ref="C2:C3"/>
    <mergeCell ref="B38:B39"/>
    <mergeCell ref="C38:C39"/>
    <mergeCell ref="B121:B122"/>
    <mergeCell ref="C121:C122"/>
  </mergeCells>
  <phoneticPr fontId="0" type="noConversion"/>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72"/>
  <sheetViews>
    <sheetView workbookViewId="0">
      <pane ySplit="1" topLeftCell="A11" activePane="bottomLeft" state="frozen"/>
      <selection activeCell="B36" sqref="B36"/>
      <selection pane="bottomLeft" activeCell="B3" sqref="B3"/>
    </sheetView>
  </sheetViews>
  <sheetFormatPr defaultColWidth="9.140625" defaultRowHeight="12.75" x14ac:dyDescent="0.2"/>
  <cols>
    <col min="1" max="1" width="7.42578125" style="31" bestFit="1" customWidth="1"/>
    <col min="2" max="2" width="60.42578125" style="31" bestFit="1" customWidth="1"/>
    <col min="3" max="3" width="69.7109375" style="31" bestFit="1" customWidth="1"/>
    <col min="4" max="16384" width="9.140625" style="14"/>
  </cols>
  <sheetData>
    <row r="1" spans="1:9" ht="15" x14ac:dyDescent="0.25">
      <c r="A1" s="29" t="s">
        <v>622</v>
      </c>
      <c r="B1" s="29" t="s">
        <v>455</v>
      </c>
      <c r="C1" s="29" t="s">
        <v>621</v>
      </c>
      <c r="I1" s="7"/>
    </row>
    <row r="2" spans="1:9" s="18" customFormat="1" ht="12.75" customHeight="1" x14ac:dyDescent="0.25">
      <c r="A2" s="30">
        <v>1</v>
      </c>
      <c r="B2" s="32" t="s">
        <v>538</v>
      </c>
      <c r="C2" s="32" t="s">
        <v>467</v>
      </c>
    </row>
    <row r="3" spans="1:9" s="18" customFormat="1" ht="12.75" customHeight="1" x14ac:dyDescent="0.25">
      <c r="A3" s="30">
        <v>2</v>
      </c>
      <c r="B3" s="32" t="s">
        <v>608</v>
      </c>
      <c r="C3" s="32" t="s">
        <v>468</v>
      </c>
    </row>
    <row r="4" spans="1:9" s="18" customFormat="1" ht="12.75" customHeight="1" x14ac:dyDescent="0.25">
      <c r="A4" s="30">
        <v>3</v>
      </c>
      <c r="B4" s="32" t="s">
        <v>607</v>
      </c>
      <c r="C4" s="32" t="s">
        <v>469</v>
      </c>
    </row>
    <row r="5" spans="1:9" s="18" customFormat="1" ht="12.75" customHeight="1" x14ac:dyDescent="0.25">
      <c r="A5" s="30">
        <v>4</v>
      </c>
      <c r="B5" s="32" t="s">
        <v>606</v>
      </c>
      <c r="C5" s="32" t="s">
        <v>470</v>
      </c>
    </row>
    <row r="6" spans="1:9" s="18" customFormat="1" ht="12.75" customHeight="1" x14ac:dyDescent="0.25">
      <c r="A6" s="30">
        <v>5</v>
      </c>
      <c r="B6" s="32" t="s">
        <v>605</v>
      </c>
      <c r="C6" s="32" t="s">
        <v>471</v>
      </c>
    </row>
    <row r="7" spans="1:9" s="18" customFormat="1" ht="12.75" customHeight="1" x14ac:dyDescent="0.25">
      <c r="A7" s="30">
        <v>6</v>
      </c>
      <c r="B7" s="32" t="s">
        <v>604</v>
      </c>
      <c r="C7" s="32" t="s">
        <v>472</v>
      </c>
    </row>
    <row r="8" spans="1:9" s="18" customFormat="1" ht="12.75" customHeight="1" x14ac:dyDescent="0.25">
      <c r="A8" s="30">
        <v>7</v>
      </c>
      <c r="B8" s="32" t="s">
        <v>603</v>
      </c>
      <c r="C8" s="32" t="s">
        <v>473</v>
      </c>
    </row>
    <row r="9" spans="1:9" s="18" customFormat="1" ht="12.75" customHeight="1" x14ac:dyDescent="0.25">
      <c r="A9" s="30">
        <v>8</v>
      </c>
      <c r="B9" s="32" t="s">
        <v>602</v>
      </c>
      <c r="C9" s="32" t="s">
        <v>474</v>
      </c>
    </row>
    <row r="10" spans="1:9" s="18" customFormat="1" ht="12.75" customHeight="1" x14ac:dyDescent="0.25">
      <c r="A10" s="30">
        <v>9</v>
      </c>
      <c r="B10" s="32" t="s">
        <v>601</v>
      </c>
      <c r="C10" s="32" t="s">
        <v>475</v>
      </c>
    </row>
    <row r="11" spans="1:9" s="18" customFormat="1" ht="12.75" customHeight="1" x14ac:dyDescent="0.25">
      <c r="A11" s="30">
        <v>10</v>
      </c>
      <c r="B11" s="33" t="s">
        <v>600</v>
      </c>
      <c r="C11" s="32" t="s">
        <v>476</v>
      </c>
      <c r="D11" s="19"/>
      <c r="E11" s="19"/>
      <c r="F11" s="19"/>
    </row>
    <row r="12" spans="1:9" s="18" customFormat="1" ht="12.75" customHeight="1" x14ac:dyDescent="0.25">
      <c r="A12" s="30">
        <v>11</v>
      </c>
      <c r="B12" s="33" t="s">
        <v>554</v>
      </c>
      <c r="C12" s="32" t="s">
        <v>477</v>
      </c>
      <c r="D12" s="19"/>
      <c r="E12" s="19"/>
      <c r="F12" s="19"/>
    </row>
    <row r="13" spans="1:9" s="18" customFormat="1" ht="12.75" customHeight="1" x14ac:dyDescent="0.25">
      <c r="A13" s="30">
        <v>12</v>
      </c>
      <c r="B13" s="32" t="s">
        <v>539</v>
      </c>
      <c r="C13" s="32" t="s">
        <v>478</v>
      </c>
    </row>
    <row r="14" spans="1:9" s="18" customFormat="1" ht="12.75" customHeight="1" x14ac:dyDescent="0.25">
      <c r="A14" s="30">
        <v>13</v>
      </c>
      <c r="B14" s="32" t="s">
        <v>599</v>
      </c>
      <c r="C14" s="32" t="s">
        <v>479</v>
      </c>
    </row>
    <row r="15" spans="1:9" s="18" customFormat="1" ht="12.75" customHeight="1" x14ac:dyDescent="0.25">
      <c r="A15" s="30">
        <v>14</v>
      </c>
      <c r="B15" s="32" t="s">
        <v>568</v>
      </c>
      <c r="C15" s="32" t="s">
        <v>480</v>
      </c>
    </row>
    <row r="16" spans="1:9" s="18" customFormat="1" ht="12.75" customHeight="1" x14ac:dyDescent="0.25">
      <c r="A16" s="30">
        <v>15</v>
      </c>
      <c r="B16" s="32" t="s">
        <v>569</v>
      </c>
      <c r="C16" s="32" t="s">
        <v>481</v>
      </c>
    </row>
    <row r="17" spans="1:9" s="19" customFormat="1" ht="12.75" customHeight="1" x14ac:dyDescent="0.25">
      <c r="A17" s="30">
        <v>16</v>
      </c>
      <c r="B17" s="33" t="s">
        <v>553</v>
      </c>
      <c r="C17" s="32" t="s">
        <v>482</v>
      </c>
    </row>
    <row r="18" spans="1:9" s="18" customFormat="1" ht="12.75" customHeight="1" x14ac:dyDescent="0.25">
      <c r="A18" s="30">
        <v>17</v>
      </c>
      <c r="B18" s="32" t="s">
        <v>548</v>
      </c>
      <c r="C18" s="32" t="s">
        <v>483</v>
      </c>
    </row>
    <row r="19" spans="1:9" s="18" customFormat="1" ht="12.75" customHeight="1" x14ac:dyDescent="0.25">
      <c r="A19" s="30">
        <v>18</v>
      </c>
      <c r="B19" s="32" t="s">
        <v>540</v>
      </c>
      <c r="C19" s="32" t="s">
        <v>484</v>
      </c>
    </row>
    <row r="20" spans="1:9" s="18" customFormat="1" ht="12.75" customHeight="1" x14ac:dyDescent="0.25">
      <c r="A20" s="30">
        <v>19</v>
      </c>
      <c r="B20" s="32" t="s">
        <v>541</v>
      </c>
      <c r="C20" s="32" t="s">
        <v>485</v>
      </c>
    </row>
    <row r="21" spans="1:9" s="18" customFormat="1" ht="12.75" customHeight="1" x14ac:dyDescent="0.25">
      <c r="A21" s="30">
        <v>20</v>
      </c>
      <c r="B21" s="32" t="s">
        <v>570</v>
      </c>
      <c r="C21" s="32" t="s">
        <v>486</v>
      </c>
    </row>
    <row r="22" spans="1:9" s="18" customFormat="1" ht="12.75" customHeight="1" x14ac:dyDescent="0.25">
      <c r="A22" s="30">
        <v>21</v>
      </c>
      <c r="B22" s="32" t="s">
        <v>542</v>
      </c>
      <c r="C22" s="32" t="s">
        <v>487</v>
      </c>
    </row>
    <row r="23" spans="1:9" s="18" customFormat="1" ht="12.75" customHeight="1" x14ac:dyDescent="0.25">
      <c r="A23" s="30">
        <v>22</v>
      </c>
      <c r="B23" s="33" t="s">
        <v>549</v>
      </c>
      <c r="C23" s="32" t="s">
        <v>488</v>
      </c>
      <c r="D23" s="19"/>
      <c r="E23" s="19"/>
      <c r="F23" s="19"/>
    </row>
    <row r="24" spans="1:9" s="18" customFormat="1" ht="12.75" customHeight="1" x14ac:dyDescent="0.25">
      <c r="A24" s="30">
        <v>23</v>
      </c>
      <c r="B24" s="33" t="s">
        <v>550</v>
      </c>
      <c r="C24" s="32" t="s">
        <v>489</v>
      </c>
      <c r="D24" s="19"/>
      <c r="E24" s="19"/>
      <c r="F24" s="19"/>
    </row>
    <row r="25" spans="1:9" s="18" customFormat="1" ht="12.75" customHeight="1" x14ac:dyDescent="0.25">
      <c r="A25" s="30">
        <v>24</v>
      </c>
      <c r="B25" s="32" t="s">
        <v>543</v>
      </c>
      <c r="C25" s="32" t="s">
        <v>490</v>
      </c>
    </row>
    <row r="26" spans="1:9" s="19" customFormat="1" ht="12.75" customHeight="1" x14ac:dyDescent="0.25">
      <c r="A26" s="30">
        <v>25</v>
      </c>
      <c r="B26" s="33" t="s">
        <v>571</v>
      </c>
      <c r="C26" s="32" t="s">
        <v>491</v>
      </c>
    </row>
    <row r="27" spans="1:9" s="18" customFormat="1" ht="12.75" customHeight="1" x14ac:dyDescent="0.25">
      <c r="A27" s="30">
        <v>26</v>
      </c>
      <c r="B27" s="33" t="s">
        <v>563</v>
      </c>
      <c r="C27" s="32" t="s">
        <v>492</v>
      </c>
      <c r="D27" s="19"/>
      <c r="E27" s="19"/>
      <c r="F27" s="19"/>
      <c r="G27" s="19"/>
      <c r="H27" s="19"/>
      <c r="I27" s="19"/>
    </row>
    <row r="28" spans="1:9" s="18" customFormat="1" ht="12.75" customHeight="1" x14ac:dyDescent="0.25">
      <c r="A28" s="30">
        <v>27</v>
      </c>
      <c r="B28" s="32" t="s">
        <v>551</v>
      </c>
      <c r="C28" s="32" t="s">
        <v>493</v>
      </c>
    </row>
    <row r="29" spans="1:9" s="19" customFormat="1" ht="12.75" customHeight="1" x14ac:dyDescent="0.25">
      <c r="A29" s="30">
        <v>28</v>
      </c>
      <c r="B29" s="33" t="s">
        <v>598</v>
      </c>
      <c r="C29" s="32" t="s">
        <v>494</v>
      </c>
    </row>
    <row r="30" spans="1:9" s="18" customFormat="1" ht="12.75" customHeight="1" x14ac:dyDescent="0.25">
      <c r="A30" s="30">
        <v>29</v>
      </c>
      <c r="B30" s="32" t="s">
        <v>552</v>
      </c>
      <c r="C30" s="32" t="s">
        <v>495</v>
      </c>
    </row>
    <row r="31" spans="1:9" s="18" customFormat="1" ht="12.75" customHeight="1" x14ac:dyDescent="0.25">
      <c r="A31" s="30">
        <v>30</v>
      </c>
      <c r="B31" s="32" t="s">
        <v>572</v>
      </c>
      <c r="C31" s="32" t="s">
        <v>496</v>
      </c>
    </row>
    <row r="32" spans="1:9" s="18" customFormat="1" ht="12.75" customHeight="1" x14ac:dyDescent="0.25">
      <c r="A32" s="30">
        <v>31</v>
      </c>
      <c r="B32" s="32" t="s">
        <v>573</v>
      </c>
      <c r="C32" s="32" t="s">
        <v>497</v>
      </c>
    </row>
    <row r="33" spans="1:17" s="18" customFormat="1" ht="12.75" customHeight="1" x14ac:dyDescent="0.25">
      <c r="A33" s="30">
        <v>32</v>
      </c>
      <c r="B33" s="32" t="s">
        <v>574</v>
      </c>
      <c r="C33" s="32" t="s">
        <v>498</v>
      </c>
    </row>
    <row r="34" spans="1:17" s="18" customFormat="1" ht="12.75" customHeight="1" x14ac:dyDescent="0.25">
      <c r="A34" s="30">
        <v>33</v>
      </c>
      <c r="B34" s="32" t="s">
        <v>575</v>
      </c>
      <c r="C34" s="32" t="s">
        <v>499</v>
      </c>
    </row>
    <row r="35" spans="1:17" s="18" customFormat="1" ht="12.75" customHeight="1" x14ac:dyDescent="0.25">
      <c r="A35" s="30">
        <v>34</v>
      </c>
      <c r="B35" s="32" t="s">
        <v>576</v>
      </c>
      <c r="C35" s="32" t="s">
        <v>500</v>
      </c>
    </row>
    <row r="36" spans="1:17" s="19" customFormat="1" ht="12.75" customHeight="1" x14ac:dyDescent="0.25">
      <c r="A36" s="30">
        <v>35</v>
      </c>
      <c r="B36" s="33" t="s">
        <v>567</v>
      </c>
      <c r="C36" s="32" t="s">
        <v>501</v>
      </c>
    </row>
    <row r="37" spans="1:17" s="18" customFormat="1" ht="12.75" customHeight="1" x14ac:dyDescent="0.25">
      <c r="A37" s="30">
        <v>36</v>
      </c>
      <c r="B37" s="32" t="s">
        <v>577</v>
      </c>
      <c r="C37" s="32" t="s">
        <v>502</v>
      </c>
    </row>
    <row r="38" spans="1:17" s="19" customFormat="1" ht="12.75" customHeight="1" x14ac:dyDescent="0.25">
      <c r="A38" s="30">
        <v>37</v>
      </c>
      <c r="B38" s="33" t="s">
        <v>578</v>
      </c>
      <c r="C38" s="32" t="s">
        <v>503</v>
      </c>
    </row>
    <row r="39" spans="1:17" s="18" customFormat="1" ht="12.75" customHeight="1" x14ac:dyDescent="0.25">
      <c r="A39" s="30">
        <v>38</v>
      </c>
      <c r="B39" s="32" t="s">
        <v>579</v>
      </c>
      <c r="C39" s="32" t="s">
        <v>504</v>
      </c>
    </row>
    <row r="40" spans="1:17" s="18" customFormat="1" ht="12.75" customHeight="1" x14ac:dyDescent="0.25">
      <c r="A40" s="30">
        <v>39</v>
      </c>
      <c r="B40" s="33" t="s">
        <v>564</v>
      </c>
      <c r="C40" s="32" t="s">
        <v>505</v>
      </c>
      <c r="D40" s="19"/>
      <c r="E40" s="19"/>
      <c r="F40" s="19"/>
      <c r="G40" s="19"/>
      <c r="H40" s="19"/>
      <c r="I40" s="19"/>
      <c r="J40" s="19"/>
      <c r="K40" s="19"/>
      <c r="L40" s="19"/>
      <c r="M40" s="19"/>
      <c r="N40" s="19"/>
      <c r="O40" s="19"/>
      <c r="P40" s="19"/>
      <c r="Q40" s="19"/>
    </row>
    <row r="41" spans="1:17" s="18" customFormat="1" ht="12.75" customHeight="1" x14ac:dyDescent="0.25">
      <c r="A41" s="30">
        <v>40</v>
      </c>
      <c r="B41" s="33" t="s">
        <v>565</v>
      </c>
      <c r="C41" s="32" t="s">
        <v>506</v>
      </c>
      <c r="D41" s="19"/>
      <c r="E41" s="19"/>
      <c r="F41" s="19"/>
      <c r="G41" s="19"/>
      <c r="H41" s="19"/>
      <c r="I41" s="19"/>
      <c r="J41" s="19"/>
      <c r="K41" s="19"/>
      <c r="L41" s="19"/>
      <c r="M41" s="19"/>
      <c r="N41" s="19"/>
      <c r="O41" s="19"/>
      <c r="P41" s="19"/>
      <c r="Q41" s="19"/>
    </row>
    <row r="42" spans="1:17" s="18" customFormat="1" ht="12.75" customHeight="1" x14ac:dyDescent="0.25">
      <c r="A42" s="30">
        <v>41</v>
      </c>
      <c r="B42" s="33" t="s">
        <v>555</v>
      </c>
      <c r="C42" s="32" t="s">
        <v>507</v>
      </c>
      <c r="D42" s="19"/>
      <c r="E42" s="19"/>
      <c r="F42" s="19"/>
      <c r="G42" s="19"/>
      <c r="H42" s="19"/>
      <c r="I42" s="19"/>
      <c r="J42" s="19"/>
      <c r="K42" s="19"/>
      <c r="L42" s="19"/>
      <c r="M42" s="19"/>
      <c r="N42" s="19"/>
      <c r="O42" s="19"/>
      <c r="P42" s="19"/>
      <c r="Q42" s="19"/>
    </row>
    <row r="43" spans="1:17" s="18" customFormat="1" ht="12.75" customHeight="1" x14ac:dyDescent="0.25">
      <c r="A43" s="30">
        <v>42</v>
      </c>
      <c r="B43" s="32" t="s">
        <v>556</v>
      </c>
      <c r="C43" s="32" t="s">
        <v>508</v>
      </c>
    </row>
    <row r="44" spans="1:17" s="18" customFormat="1" ht="12.75" customHeight="1" x14ac:dyDescent="0.25">
      <c r="A44" s="30">
        <v>43</v>
      </c>
      <c r="B44" s="32" t="s">
        <v>580</v>
      </c>
      <c r="C44" s="32" t="s">
        <v>509</v>
      </c>
    </row>
    <row r="45" spans="1:17" s="18" customFormat="1" ht="12.75" customHeight="1" x14ac:dyDescent="0.25">
      <c r="A45" s="30">
        <v>44</v>
      </c>
      <c r="B45" s="32" t="s">
        <v>581</v>
      </c>
      <c r="C45" s="32" t="s">
        <v>510</v>
      </c>
    </row>
    <row r="46" spans="1:17" s="18" customFormat="1" ht="12.75" customHeight="1" x14ac:dyDescent="0.25">
      <c r="A46" s="30">
        <v>45</v>
      </c>
      <c r="B46" s="32" t="s">
        <v>597</v>
      </c>
      <c r="C46" s="32" t="s">
        <v>511</v>
      </c>
    </row>
    <row r="47" spans="1:17" s="18" customFormat="1" ht="12.75" customHeight="1" x14ac:dyDescent="0.25">
      <c r="A47" s="30">
        <v>46</v>
      </c>
      <c r="B47" s="32" t="s">
        <v>582</v>
      </c>
      <c r="C47" s="32" t="s">
        <v>512</v>
      </c>
    </row>
    <row r="48" spans="1:17" s="18" customFormat="1" ht="12.75" customHeight="1" x14ac:dyDescent="0.25">
      <c r="A48" s="30">
        <v>47</v>
      </c>
      <c r="B48" s="32" t="s">
        <v>583</v>
      </c>
      <c r="C48" s="32" t="s">
        <v>513</v>
      </c>
    </row>
    <row r="49" spans="1:18" s="18" customFormat="1" ht="12.75" customHeight="1" x14ac:dyDescent="0.25">
      <c r="A49" s="30">
        <v>48</v>
      </c>
      <c r="B49" s="32" t="s">
        <v>557</v>
      </c>
      <c r="C49" s="32" t="s">
        <v>514</v>
      </c>
    </row>
    <row r="50" spans="1:18" s="18" customFormat="1" ht="12.75" customHeight="1" x14ac:dyDescent="0.25">
      <c r="A50" s="30">
        <v>49</v>
      </c>
      <c r="B50" s="32" t="s">
        <v>558</v>
      </c>
      <c r="C50" s="32" t="s">
        <v>515</v>
      </c>
    </row>
    <row r="51" spans="1:18" s="18" customFormat="1" ht="12.75" customHeight="1" x14ac:dyDescent="0.25">
      <c r="A51" s="30">
        <v>50</v>
      </c>
      <c r="B51" s="32" t="s">
        <v>584</v>
      </c>
      <c r="C51" s="32" t="s">
        <v>516</v>
      </c>
    </row>
    <row r="52" spans="1:18" s="18" customFormat="1" ht="12.75" customHeight="1" x14ac:dyDescent="0.25">
      <c r="A52" s="30">
        <v>51</v>
      </c>
      <c r="B52" s="33" t="s">
        <v>596</v>
      </c>
      <c r="C52" s="32" t="s">
        <v>517</v>
      </c>
      <c r="D52" s="19"/>
      <c r="E52" s="19"/>
      <c r="F52" s="19"/>
      <c r="G52" s="19"/>
      <c r="H52" s="19"/>
      <c r="I52" s="19"/>
      <c r="J52" s="19"/>
      <c r="K52" s="19"/>
      <c r="L52" s="19"/>
      <c r="M52" s="19"/>
      <c r="N52" s="19"/>
      <c r="O52" s="19"/>
      <c r="P52" s="19"/>
      <c r="Q52" s="19"/>
    </row>
    <row r="53" spans="1:18" s="18" customFormat="1" ht="12.75" customHeight="1" x14ac:dyDescent="0.25">
      <c r="A53" s="30">
        <v>52</v>
      </c>
      <c r="B53" s="33" t="s">
        <v>566</v>
      </c>
      <c r="C53" s="32" t="s">
        <v>518</v>
      </c>
      <c r="D53" s="19"/>
      <c r="E53" s="19"/>
      <c r="F53" s="19"/>
      <c r="G53" s="19"/>
      <c r="H53" s="19"/>
      <c r="I53" s="19"/>
      <c r="J53" s="19"/>
      <c r="K53" s="19"/>
      <c r="L53" s="19"/>
      <c r="M53" s="19"/>
      <c r="N53" s="19"/>
      <c r="O53" s="19"/>
      <c r="P53" s="19"/>
      <c r="Q53" s="19"/>
      <c r="R53" s="19"/>
    </row>
    <row r="54" spans="1:18" s="18" customFormat="1" ht="12.75" customHeight="1" x14ac:dyDescent="0.25">
      <c r="A54" s="30">
        <v>53</v>
      </c>
      <c r="B54" s="32" t="s">
        <v>559</v>
      </c>
      <c r="C54" s="32" t="s">
        <v>519</v>
      </c>
    </row>
    <row r="55" spans="1:18" s="18" customFormat="1" ht="12.75" customHeight="1" x14ac:dyDescent="0.25">
      <c r="A55" s="30">
        <v>54</v>
      </c>
      <c r="B55" s="33" t="s">
        <v>595</v>
      </c>
      <c r="C55" s="32" t="s">
        <v>520</v>
      </c>
      <c r="D55" s="19"/>
      <c r="E55" s="19"/>
      <c r="F55" s="19"/>
      <c r="G55" s="19"/>
      <c r="H55" s="19"/>
      <c r="I55" s="19"/>
      <c r="J55" s="19"/>
      <c r="K55" s="19"/>
      <c r="L55" s="19"/>
      <c r="M55" s="19"/>
      <c r="N55" s="19"/>
      <c r="O55" s="19"/>
      <c r="P55" s="19"/>
      <c r="Q55" s="19"/>
      <c r="R55" s="19"/>
    </row>
    <row r="56" spans="1:18" s="18" customFormat="1" ht="12.75" customHeight="1" x14ac:dyDescent="0.25">
      <c r="A56" s="30">
        <v>55</v>
      </c>
      <c r="B56" s="33" t="s">
        <v>560</v>
      </c>
      <c r="C56" s="32" t="s">
        <v>521</v>
      </c>
      <c r="D56" s="19"/>
      <c r="E56" s="19"/>
      <c r="F56" s="19"/>
      <c r="G56" s="19"/>
      <c r="H56" s="19"/>
      <c r="I56" s="19"/>
      <c r="J56" s="19"/>
      <c r="K56" s="19"/>
      <c r="L56" s="19"/>
      <c r="M56" s="19"/>
      <c r="N56" s="19"/>
      <c r="O56" s="19"/>
      <c r="P56" s="19"/>
      <c r="Q56" s="19"/>
      <c r="R56" s="19"/>
    </row>
    <row r="57" spans="1:18" s="18" customFormat="1" ht="12.75" customHeight="1" x14ac:dyDescent="0.25">
      <c r="A57" s="30">
        <v>56</v>
      </c>
      <c r="B57" s="33" t="s">
        <v>593</v>
      </c>
      <c r="C57" s="32" t="s">
        <v>522</v>
      </c>
      <c r="D57" s="19"/>
      <c r="E57" s="19"/>
      <c r="F57" s="19"/>
      <c r="G57" s="19"/>
      <c r="H57" s="19"/>
      <c r="I57" s="19"/>
      <c r="J57" s="19"/>
      <c r="K57" s="19"/>
      <c r="L57" s="19"/>
      <c r="M57" s="19"/>
      <c r="N57" s="19"/>
      <c r="O57" s="19"/>
      <c r="P57" s="19"/>
      <c r="Q57" s="19"/>
      <c r="R57" s="19"/>
    </row>
    <row r="58" spans="1:18" s="18" customFormat="1" ht="12.75" customHeight="1" x14ac:dyDescent="0.25">
      <c r="A58" s="30">
        <v>57</v>
      </c>
      <c r="B58" s="33" t="s">
        <v>594</v>
      </c>
      <c r="C58" s="32" t="s">
        <v>523</v>
      </c>
    </row>
    <row r="59" spans="1:18" s="18" customFormat="1" ht="12.75" customHeight="1" x14ac:dyDescent="0.25">
      <c r="A59" s="30">
        <v>58</v>
      </c>
      <c r="B59" s="32" t="s">
        <v>544</v>
      </c>
      <c r="C59" s="32" t="s">
        <v>524</v>
      </c>
    </row>
    <row r="60" spans="1:18" s="18" customFormat="1" ht="12.75" customHeight="1" x14ac:dyDescent="0.25">
      <c r="A60" s="30">
        <v>59</v>
      </c>
      <c r="B60" s="32" t="s">
        <v>585</v>
      </c>
      <c r="C60" s="32" t="s">
        <v>525</v>
      </c>
    </row>
    <row r="61" spans="1:18" s="18" customFormat="1" ht="12.75" customHeight="1" x14ac:dyDescent="0.25">
      <c r="A61" s="30">
        <v>60</v>
      </c>
      <c r="B61" s="32" t="s">
        <v>586</v>
      </c>
      <c r="C61" s="32" t="s">
        <v>526</v>
      </c>
    </row>
    <row r="62" spans="1:18" s="18" customFormat="1" ht="12.75" customHeight="1" x14ac:dyDescent="0.25">
      <c r="A62" s="30">
        <v>61</v>
      </c>
      <c r="B62" s="32" t="s">
        <v>545</v>
      </c>
      <c r="C62" s="32" t="s">
        <v>527</v>
      </c>
    </row>
    <row r="63" spans="1:18" s="18" customFormat="1" ht="12.75" customHeight="1" x14ac:dyDescent="0.25">
      <c r="A63" s="30">
        <v>62</v>
      </c>
      <c r="B63" s="32" t="s">
        <v>587</v>
      </c>
      <c r="C63" s="32" t="s">
        <v>528</v>
      </c>
    </row>
    <row r="64" spans="1:18" s="18" customFormat="1" ht="12.75" customHeight="1" x14ac:dyDescent="0.25">
      <c r="A64" s="30">
        <v>63</v>
      </c>
      <c r="B64" s="32" t="s">
        <v>592</v>
      </c>
      <c r="C64" s="32" t="s">
        <v>529</v>
      </c>
    </row>
    <row r="65" spans="1:3" s="18" customFormat="1" ht="12.75" customHeight="1" x14ac:dyDescent="0.25">
      <c r="A65" s="30">
        <v>64</v>
      </c>
      <c r="B65" s="32" t="s">
        <v>561</v>
      </c>
      <c r="C65" s="32" t="s">
        <v>530</v>
      </c>
    </row>
    <row r="66" spans="1:3" s="18" customFormat="1" ht="12.75" customHeight="1" x14ac:dyDescent="0.25">
      <c r="A66" s="30">
        <v>65</v>
      </c>
      <c r="B66" s="32" t="s">
        <v>588</v>
      </c>
      <c r="C66" s="32" t="s">
        <v>531</v>
      </c>
    </row>
    <row r="67" spans="1:3" s="18" customFormat="1" ht="12.75" customHeight="1" x14ac:dyDescent="0.25">
      <c r="A67" s="30">
        <v>66</v>
      </c>
      <c r="B67" s="32" t="s">
        <v>589</v>
      </c>
      <c r="C67" s="32" t="s">
        <v>532</v>
      </c>
    </row>
    <row r="68" spans="1:3" s="18" customFormat="1" ht="12.75" customHeight="1" x14ac:dyDescent="0.25">
      <c r="A68" s="30">
        <v>67</v>
      </c>
      <c r="B68" s="32" t="s">
        <v>590</v>
      </c>
      <c r="C68" s="32" t="s">
        <v>533</v>
      </c>
    </row>
    <row r="69" spans="1:3" s="18" customFormat="1" ht="12.75" customHeight="1" x14ac:dyDescent="0.25">
      <c r="A69" s="30">
        <v>68</v>
      </c>
      <c r="B69" s="32" t="s">
        <v>562</v>
      </c>
      <c r="C69" s="32" t="s">
        <v>534</v>
      </c>
    </row>
    <row r="70" spans="1:3" s="18" customFormat="1" ht="12.75" customHeight="1" x14ac:dyDescent="0.25">
      <c r="A70" s="30">
        <v>69</v>
      </c>
      <c r="B70" s="32" t="s">
        <v>546</v>
      </c>
      <c r="C70" s="32" t="s">
        <v>535</v>
      </c>
    </row>
    <row r="71" spans="1:3" s="18" customFormat="1" ht="12.75" customHeight="1" x14ac:dyDescent="0.25">
      <c r="A71" s="30">
        <v>70</v>
      </c>
      <c r="B71" s="32" t="s">
        <v>591</v>
      </c>
      <c r="C71" s="32" t="s">
        <v>536</v>
      </c>
    </row>
    <row r="72" spans="1:3" s="18" customFormat="1" ht="12.75" customHeight="1" x14ac:dyDescent="0.25">
      <c r="A72" s="30">
        <v>71</v>
      </c>
      <c r="B72" s="32" t="s">
        <v>547</v>
      </c>
      <c r="C72" s="32" t="s">
        <v>537</v>
      </c>
    </row>
  </sheetData>
  <phoneticPr fontId="0" type="noConversion"/>
  <pageMargins left="0.74803149606299213" right="0.74803149606299213" top="0.98425196850393704" bottom="0.98425196850393704" header="0" footer="0"/>
  <pageSetup paperSize="8"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Pojasnila k obrazcu</vt:lpstr>
      <vt:lpstr>Oprema</vt:lpstr>
      <vt:lpstr>Klasifikacija - Uni-Leeds</vt:lpstr>
      <vt:lpstr>Klasifikacij MERIL</vt:lpstr>
      <vt:lpstr>'Klasifikacija - Uni-Leeds'!Print_Area</vt:lpstr>
      <vt:lpstr>Oprema!Print_Area</vt:lpstr>
      <vt:lpstr>'Pojasnila k obrazcu'!Print_Area</vt:lpstr>
      <vt:lpstr>'Klasifikacija - Uni-Leeds'!Print_Titles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ARRS-RI-Evidenca-opreme-2016-4</dc:title>
  <dc:subject/>
  <dc:creator>IJS</dc:creator>
  <cp:keywords/>
  <dc:description/>
  <cp:lastModifiedBy>Nina Sadiković</cp:lastModifiedBy>
  <cp:lastPrinted>2019-01-23T07:51:02Z</cp:lastPrinted>
  <dcterms:created xsi:type="dcterms:W3CDTF">2009-06-15T12:06:31Z</dcterms:created>
  <dcterms:modified xsi:type="dcterms:W3CDTF">2026-02-05T08:37:02Z</dcterms:modified>
  <cp:category/>
</cp:coreProperties>
</file>